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 activeTab="3"/>
  </bookViews>
  <sheets>
    <sheet name="Instytucja" sheetId="8" r:id="rId1"/>
    <sheet name="Zatrudnienie" sheetId="6" r:id="rId2"/>
    <sheet name="Część opisowa" sheetId="5" r:id="rId3"/>
    <sheet name="Część merytoryczna" sheetId="13" r:id="rId4"/>
    <sheet name="Arkusz1" sheetId="12" state="hidden" r:id="rId5"/>
  </sheets>
  <definedNames>
    <definedName name="_xlnm.Print_Area" localSheetId="2">'Część opisowa'!$A$2:$G$105</definedName>
    <definedName name="_xlnm.Print_Area" localSheetId="0">Instytucja!$A$1:$K$108</definedName>
    <definedName name="_xlnm.Print_Area" localSheetId="1">Zatrudnienie!$A$1:$I$40</definedName>
  </definedNames>
  <calcPr calcId="125725"/>
</workbook>
</file>

<file path=xl/calcChain.xml><?xml version="1.0" encoding="utf-8"?>
<calcChain xmlns="http://schemas.openxmlformats.org/spreadsheetml/2006/main">
  <c r="E37" i="13"/>
  <c r="C37"/>
  <c r="B37"/>
  <c r="E33"/>
  <c r="C33"/>
  <c r="B33"/>
  <c r="E29"/>
  <c r="C29"/>
  <c r="B29"/>
  <c r="E24"/>
  <c r="C24"/>
  <c r="B24"/>
  <c r="E18"/>
  <c r="C18"/>
  <c r="B18"/>
  <c r="E11"/>
  <c r="C11"/>
  <c r="B11"/>
  <c r="F7" i="5"/>
  <c r="F8"/>
  <c r="F10"/>
  <c r="F11"/>
  <c r="H19" i="6"/>
  <c r="O64" i="8"/>
  <c r="N43"/>
  <c r="N44"/>
  <c r="N45"/>
  <c r="N48"/>
  <c r="N53"/>
  <c r="N54"/>
  <c r="N57"/>
  <c r="N59"/>
  <c r="N64"/>
  <c r="J40" i="5"/>
  <c r="F64"/>
  <c r="F67"/>
  <c r="F66"/>
  <c r="F63"/>
  <c r="F62"/>
  <c r="F57"/>
  <c r="F55"/>
  <c r="F51"/>
  <c r="F46"/>
  <c r="F43"/>
  <c r="F42"/>
  <c r="F35"/>
  <c r="F33"/>
  <c r="F19"/>
  <c r="F14"/>
  <c r="F101"/>
  <c r="F72"/>
  <c r="F68"/>
  <c r="F31"/>
  <c r="F30"/>
  <c r="F20"/>
  <c r="F17"/>
  <c r="F16"/>
  <c r="H37" i="6"/>
  <c r="G37"/>
  <c r="H36"/>
  <c r="G36"/>
  <c r="H33"/>
  <c r="G33"/>
  <c r="H11"/>
  <c r="H18"/>
  <c r="G18"/>
  <c r="H15"/>
  <c r="G15"/>
  <c r="H14"/>
  <c r="G14"/>
  <c r="H9"/>
  <c r="G9"/>
  <c r="F65" i="5"/>
  <c r="H34"/>
  <c r="H32"/>
  <c r="J41"/>
  <c r="O37"/>
  <c r="P37"/>
  <c r="M36"/>
  <c r="K35"/>
  <c r="H34" i="6"/>
  <c r="G34"/>
  <c r="H35"/>
  <c r="G19"/>
  <c r="I40" i="5"/>
  <c r="G35" i="6"/>
  <c r="F29" i="5"/>
  <c r="F18"/>
  <c r="F70"/>
  <c r="N61" i="8"/>
  <c r="N55"/>
  <c r="N47"/>
  <c r="F44" i="5"/>
  <c r="N46" i="8"/>
  <c r="N56"/>
  <c r="N51"/>
  <c r="F49" i="5"/>
  <c r="G13" i="6"/>
  <c r="H13"/>
  <c r="N52" i="8"/>
  <c r="N60"/>
  <c r="N62"/>
  <c r="F60" i="5"/>
  <c r="N49" i="8"/>
  <c r="F47" i="5"/>
  <c r="F39"/>
  <c r="G11" i="6"/>
  <c r="F48" i="5"/>
  <c r="N50" i="8"/>
  <c r="F40" i="5"/>
  <c r="N42" i="8"/>
  <c r="F56" i="5"/>
  <c r="N58" i="8"/>
  <c r="G10" i="6"/>
  <c r="H10"/>
  <c r="N36" i="5"/>
  <c r="B38" i="13" l="1"/>
  <c r="E38"/>
  <c r="C38"/>
  <c r="F103" i="5"/>
  <c r="F100"/>
  <c r="F61"/>
  <c r="F69"/>
  <c r="F59"/>
  <c r="F38"/>
  <c r="F45"/>
  <c r="F13"/>
  <c r="F12"/>
  <c r="F37"/>
  <c r="F36" l="1"/>
  <c r="F80"/>
  <c r="F76"/>
</calcChain>
</file>

<file path=xl/sharedStrings.xml><?xml version="1.0" encoding="utf-8"?>
<sst xmlns="http://schemas.openxmlformats.org/spreadsheetml/2006/main" count="583" uniqueCount="234">
  <si>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</si>
  <si>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</si>
  <si>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</si>
  <si>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</si>
  <si>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</si>
  <si>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</si>
  <si>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</si>
  <si>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</si>
  <si>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</si>
  <si>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</si>
  <si>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</si>
  <si>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</si>
  <si>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</si>
  <si>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</si>
  <si>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</si>
  <si>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</si>
  <si>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</si>
  <si>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</si>
  <si>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</si>
  <si>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</si>
  <si>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</si>
  <si>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</si>
  <si>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</si>
  <si>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</si>
  <si>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</si>
  <si>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</si>
  <si>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</si>
  <si>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</si>
  <si>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</si>
  <si>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</si>
  <si>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</si>
  <si>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</si>
  <si>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</si>
  <si>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</si>
  <si>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</si>
  <si>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</si>
  <si>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</si>
  <si>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</si>
  <si>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</si>
  <si>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</si>
  <si>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</si>
  <si>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</si>
  <si>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</si>
  <si>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</si>
  <si>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</si>
  <si>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</si>
  <si>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</si>
  <si>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</si>
  <si>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</si>
  <si>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</si>
  <si>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</si>
  <si>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</si>
  <si>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</si>
  <si>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</si>
  <si>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</si>
  <si>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</si>
  <si>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</si>
  <si>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</si>
  <si>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</si>
  <si>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</si>
  <si>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</si>
  <si>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</si>
  <si>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</si>
  <si>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</si>
  <si>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</si>
  <si>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</si>
  <si>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</si>
  <si>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</si>
  <si>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</si>
  <si>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</si>
  <si>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</si>
  <si>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</si>
  <si>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</si>
  <si>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</si>
  <si>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</si>
  <si>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</si>
  <si>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</si>
  <si>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</si>
  <si>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</si>
  <si>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</si>
  <si>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</si>
  <si>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</si>
  <si>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</si>
  <si>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</si>
  <si>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</si>
  <si>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</si>
  <si>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</si>
  <si>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</si>
  <si>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</si>
  <si>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</si>
  <si>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</si>
  <si>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Dynamika     (4:3)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</si>
  <si>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</si>
  <si>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</si>
  <si>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</si>
  <si>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</si>
  <si>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</si>
  <si>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</si>
  <si>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</si>
  <si>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</si>
  <si>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Dział 921   Rozdział 92114</t>
  </si>
  <si>
    <t>…………………………………………………………………………….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</si>
  <si>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</si>
  <si>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</si>
  <si>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</si>
  <si>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</si>
  <si>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</si>
  <si>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</si>
  <si>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</si>
  <si>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</si>
  <si>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</si>
  <si>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</si>
  <si>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</si>
  <si>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</si>
  <si>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</si>
  <si>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</si>
  <si>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</si>
  <si>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</si>
  <si>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</si>
  <si>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</si>
  <si>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</si>
  <si>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</si>
  <si>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</si>
  <si>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</si>
  <si>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</si>
  <si>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</si>
  <si>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</si>
  <si>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</si>
  <si>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</si>
  <si>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</si>
  <si>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</si>
  <si>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</si>
  <si>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</si>
  <si>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</si>
  <si>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</si>
  <si>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Data i podpis dyrektora jednostki ………..…………………………….....</t>
  </si>
  <si>
    <t>.....................................................................</t>
  </si>
  <si>
    <t>...............................................................</t>
  </si>
  <si>
    <t>Podpis  Dsponenta</t>
  </si>
  <si>
    <t>Podpis  resortowego  Prezydenta</t>
  </si>
  <si>
    <t>POTRZEBY</t>
  </si>
  <si>
    <t>……………………………………………………………</t>
  </si>
  <si>
    <t>…………………………………………………………….</t>
  </si>
  <si>
    <t>Instytucja kultury: Trafostacja Sztuki</t>
  </si>
  <si>
    <t>energia</t>
  </si>
  <si>
    <t>produkcja</t>
  </si>
  <si>
    <t>biuro</t>
  </si>
  <si>
    <t>wyposażenie</t>
  </si>
  <si>
    <t>woda</t>
  </si>
  <si>
    <t>paliwo</t>
  </si>
  <si>
    <t>dział kuratorska</t>
  </si>
  <si>
    <t>pozostałe bieżące</t>
  </si>
  <si>
    <t xml:space="preserve">poligrafia </t>
  </si>
  <si>
    <t>marketing</t>
  </si>
  <si>
    <t>usługi tele</t>
  </si>
  <si>
    <t>poczta</t>
  </si>
  <si>
    <t>infor</t>
  </si>
  <si>
    <t>prawne</t>
  </si>
  <si>
    <t>doradcze</t>
  </si>
  <si>
    <t>bankowe</t>
  </si>
  <si>
    <t>kadrowe</t>
  </si>
  <si>
    <t>gastronom</t>
  </si>
  <si>
    <t>hotel</t>
  </si>
  <si>
    <t>tłumacz</t>
  </si>
  <si>
    <t>redakc</t>
  </si>
  <si>
    <t>wynajem</t>
  </si>
  <si>
    <t>pozosta</t>
  </si>
  <si>
    <t>ochrona</t>
  </si>
  <si>
    <t>oprawa obr iinna dot wystaw</t>
  </si>
  <si>
    <t>sprzątanai</t>
  </si>
  <si>
    <t>śmieci</t>
  </si>
  <si>
    <t>techniczne</t>
  </si>
  <si>
    <t xml:space="preserve">usługi artystyczne związane z organizacją imprez </t>
  </si>
  <si>
    <t>Plan na 01.01.2014 r.</t>
  </si>
  <si>
    <t>Plan po zmianach na rok 2014</t>
  </si>
  <si>
    <t>0.</t>
  </si>
  <si>
    <t>Dane uzupełniające na początek okresu (bez ZFŚŚ)</t>
  </si>
  <si>
    <t>Nakłady - wpisujemy w wierszu 100, wszystkie poniesione koszty, w tym własne.</t>
  </si>
  <si>
    <t>Średnie wynagrodzenie angażowe wynikające z umów o pracę
(w złotych /1 etat -  poz.3 pkt a/ poz.1/12 m-cy)</t>
  </si>
  <si>
    <t xml:space="preserve"> - inne (należy wyszczególnić)</t>
  </si>
  <si>
    <t>POTRZEBY*</t>
  </si>
  <si>
    <t>Dane uzupełniające na początek okresu (bez ZFŚŚ</t>
  </si>
  <si>
    <t>POTRZEBY - należy w kolumnie nr 7 uzasadnić</t>
  </si>
  <si>
    <t>Ogółem:</t>
  </si>
  <si>
    <t>zmienne 2014</t>
  </si>
  <si>
    <t>stałe 2014</t>
  </si>
  <si>
    <t>zmienne 2015</t>
  </si>
  <si>
    <t xml:space="preserve"> stałe 2015</t>
  </si>
  <si>
    <t>razem 2014</t>
  </si>
  <si>
    <t>razem 2015</t>
  </si>
  <si>
    <t>PROJEKT PLANU FINANSOWEGO NA 20... ROK I PROGNOZA NA LATA 20... - 20…</t>
  </si>
  <si>
    <t>Przewidywane wykonanie za rok 20…</t>
  </si>
  <si>
    <t>Projekt planu finansowego na rok 20…</t>
  </si>
  <si>
    <t>Prognoza na rok 20…</t>
  </si>
  <si>
    <t>Data i podpis głównego księgowego</t>
  </si>
  <si>
    <t>Podpis Dyrektora instytucji</t>
  </si>
  <si>
    <t xml:space="preserve">Dysponent: Wydział Kultury </t>
  </si>
  <si>
    <t xml:space="preserve">Instytucja kultury: Trafostacja Sztuki </t>
  </si>
  <si>
    <t xml:space="preserve">Zatrudnienie i wynagrodzenia w 20… r. i w projekcie na 20… r. </t>
  </si>
  <si>
    <t>Plan na 01.01.20… r.</t>
  </si>
  <si>
    <t>Plan po zmianach na 20... r.</t>
  </si>
  <si>
    <t xml:space="preserve">Część opisowa do projektu planu finansowego na rok 20... Trafostacji Sztuki </t>
  </si>
  <si>
    <t xml:space="preserve">Część opisowa do projektu planu finansowego na rok 20... oraz potrzeby  </t>
  </si>
  <si>
    <t>Rodzaj działności*</t>
  </si>
  <si>
    <t>Liczba**</t>
  </si>
  <si>
    <t>Liczba widzów (uczestników)</t>
  </si>
  <si>
    <t xml:space="preserve">szacunkowy koszt realizacji </t>
  </si>
  <si>
    <t>1. Koncerty</t>
  </si>
  <si>
    <t>Razem kol. 1:</t>
  </si>
  <si>
    <t>……………………………………………………………………………..</t>
  </si>
  <si>
    <t>2. Wystawy</t>
  </si>
  <si>
    <t>Razem kol. 2:</t>
  </si>
  <si>
    <t>3. Spotkania</t>
  </si>
  <si>
    <t>Razem kol. 3:</t>
  </si>
  <si>
    <t>4. Spektakle</t>
  </si>
  <si>
    <t>Razem kol. 4:</t>
  </si>
  <si>
    <t>5. Warsztaty:</t>
  </si>
  <si>
    <t>Razem kol. 5:</t>
  </si>
  <si>
    <t>6. Inne formy działalności:</t>
  </si>
  <si>
    <t>Razem kol. 6: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</si>
  <si>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</si>
  <si>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</si>
  <si>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Część opisowa działalności merytorycznej  na rok 20…</t>
  </si>
  <si>
    <t xml:space="preserve">Planowana działalność merytoryczna Trafostacja Sztuki na rok 20….. </t>
  </si>
  <si>
    <t>Plan na dzień 01.01.20….</t>
  </si>
  <si>
    <t xml:space="preserve">Projekt planu finansowego na rok 20…. - część merytoryczno - finansowa 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</si>
  <si>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</si>
  <si>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</si>
  <si>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</si>
  <si>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</si>
  <si>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</si>
  <si>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</si>
  <si>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>podpis dysponenta</t>
  </si>
  <si>
    <t xml:space="preserve">podpis resortowego prezydenta </t>
  </si>
</sst>
</file>

<file path=xl/styles.xml><?xml version="1.0" encoding="utf-8"?>
<styleSheet xmlns="http://schemas.openxmlformats.org/spreadsheetml/2006/main">
  <numFmts count="5">
    <numFmt numFmtId="164" formatCode="0.0"/>
    <numFmt numFmtId="165" formatCode="_-* #,##0\ _K_č_-;\-* #,##0\ _K_č_-;_-* &quot;-&quot;\ _K_č_-;_-@_-"/>
    <numFmt numFmtId="166" formatCode="_-* #,##0.00\ _K_č_-;\-* #,##0.00\ _K_č_-;_-* &quot;-&quot;??\ _K_č_-;_-@_-"/>
    <numFmt numFmtId="167" formatCode="_-* #,##0\ &quot;Kč&quot;_-;\-* #,##0\ &quot;Kč&quot;_-;_-* &quot;-&quot;\ &quot;Kč&quot;_-;_-@_-"/>
    <numFmt numFmtId="168" formatCode="_-* #,##0.00\ &quot;Kč&quot;_-;\-* #,##0.00\ &quot;Kč&quot;_-;_-* &quot;-&quot;??\ &quot;Kč&quot;_-;_-@_-"/>
  </numFmts>
  <fonts count="44">
    <font>
      <sz val="11"/>
      <color theme="1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Helv"/>
      <charset val="238"/>
    </font>
    <font>
      <sz val="12"/>
      <color indexed="8"/>
      <name val="Helv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2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  <charset val="238"/>
    </font>
    <font>
      <sz val="10"/>
      <name val="Helv"/>
      <charset val="238"/>
    </font>
    <font>
      <sz val="11"/>
      <color indexed="8"/>
      <name val="Czcionka tekstu podstawowego"/>
      <family val="2"/>
      <charset val="238"/>
    </font>
    <font>
      <sz val="10"/>
      <name val="Helv"/>
    </font>
    <font>
      <b/>
      <sz val="9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9"/>
      <color theme="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51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rgb="FFDCDC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rgb="FFDCDCD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/>
      <right/>
      <top style="medium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14" fillId="0" borderId="0"/>
    <xf numFmtId="0" fontId="14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20" borderId="0" applyFont="0" applyBorder="0" applyAlignment="0" applyProtection="0"/>
    <xf numFmtId="4" fontId="39" fillId="20" borderId="0" applyFont="0" applyBorder="0" applyAlignment="0" applyProtection="0"/>
    <xf numFmtId="0" fontId="40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0"/>
  </cellStyleXfs>
  <cellXfs count="264">
    <xf numFmtId="0" fontId="0" fillId="0" borderId="0" xfId="0"/>
    <xf numFmtId="3" fontId="2" fillId="0" borderId="2" xfId="1" applyNumberFormat="1" applyFont="1" applyFill="1" applyBorder="1" applyAlignment="1" applyProtection="1">
      <alignment vertical="center" wrapText="1" readingOrder="1"/>
      <protection locked="0"/>
    </xf>
    <xf numFmtId="3" fontId="2" fillId="0" borderId="2" xfId="1" applyNumberFormat="1" applyFont="1" applyFill="1" applyBorder="1" applyAlignment="1" applyProtection="1">
      <alignment horizontal="right" vertical="center" wrapText="1" readingOrder="1"/>
      <protection locked="0"/>
    </xf>
    <xf numFmtId="0" fontId="1" fillId="2" borderId="2" xfId="1" applyNumberFormat="1" applyFont="1" applyFill="1" applyBorder="1" applyAlignment="1">
      <alignment horizontal="left" vertical="center" wrapText="1" readingOrder="1"/>
    </xf>
    <xf numFmtId="3" fontId="1" fillId="2" borderId="2" xfId="1" applyNumberFormat="1" applyFont="1" applyFill="1" applyBorder="1" applyAlignment="1">
      <alignment horizontal="right" vertical="center" wrapText="1" readingOrder="1"/>
    </xf>
    <xf numFmtId="0" fontId="2" fillId="0" borderId="2" xfId="1" applyNumberFormat="1" applyFont="1" applyFill="1" applyBorder="1" applyAlignment="1">
      <alignment horizontal="left" vertical="center" wrapText="1" readingOrder="1"/>
    </xf>
    <xf numFmtId="3" fontId="1" fillId="2" borderId="2" xfId="1" applyNumberFormat="1" applyFont="1" applyFill="1" applyBorder="1" applyAlignment="1" applyProtection="1">
      <alignment horizontal="right" vertical="center" wrapText="1" readingOrder="1"/>
      <protection locked="0"/>
    </xf>
    <xf numFmtId="0" fontId="1" fillId="3" borderId="2" xfId="1" applyNumberFormat="1" applyFont="1" applyFill="1" applyBorder="1" applyAlignment="1">
      <alignment horizontal="left" vertical="center" wrapText="1" readingOrder="1"/>
    </xf>
    <xf numFmtId="3" fontId="2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2" xfId="1" applyNumberFormat="1" applyFont="1" applyFill="1" applyBorder="1" applyAlignment="1">
      <alignment horizontal="right" vertical="top" wrapText="1" readingOrder="1"/>
    </xf>
    <xf numFmtId="0" fontId="3" fillId="0" borderId="1" xfId="2" applyFont="1" applyFill="1" applyBorder="1"/>
    <xf numFmtId="0" fontId="3" fillId="0" borderId="2" xfId="2" applyFont="1" applyFill="1" applyBorder="1"/>
    <xf numFmtId="0" fontId="15" fillId="0" borderId="0" xfId="0" applyFont="1" applyFill="1" applyAlignment="1">
      <alignment vertical="center" wrapText="1"/>
    </xf>
    <xf numFmtId="10" fontId="4" fillId="0" borderId="0" xfId="2" applyNumberFormat="1" applyFont="1" applyFill="1" applyBorder="1" applyAlignment="1">
      <alignment vertical="center" wrapText="1"/>
    </xf>
    <xf numFmtId="0" fontId="16" fillId="4" borderId="2" xfId="1" applyNumberFormat="1" applyFont="1" applyFill="1" applyBorder="1" applyAlignment="1">
      <alignment horizontal="left" vertical="center" wrapText="1" readingOrder="1"/>
    </xf>
    <xf numFmtId="3" fontId="16" fillId="4" borderId="2" xfId="1" applyNumberFormat="1" applyFont="1" applyFill="1" applyBorder="1" applyAlignment="1">
      <alignment horizontal="right" vertical="center" wrapText="1" readingOrder="1"/>
    </xf>
    <xf numFmtId="0" fontId="16" fillId="5" borderId="2" xfId="1" applyNumberFormat="1" applyFont="1" applyFill="1" applyBorder="1" applyAlignment="1">
      <alignment horizontal="left" vertical="center" wrapText="1" readingOrder="1"/>
    </xf>
    <xf numFmtId="3" fontId="16" fillId="5" borderId="2" xfId="1" applyNumberFormat="1" applyFont="1" applyFill="1" applyBorder="1" applyAlignment="1">
      <alignment horizontal="right" vertical="center" wrapText="1" readingOrder="1"/>
    </xf>
    <xf numFmtId="0" fontId="17" fillId="0" borderId="2" xfId="1" applyNumberFormat="1" applyFont="1" applyFill="1" applyBorder="1" applyAlignment="1">
      <alignment vertical="center" wrapText="1" readingOrder="1"/>
    </xf>
    <xf numFmtId="3" fontId="17" fillId="0" borderId="2" xfId="1" applyNumberFormat="1" applyFont="1" applyFill="1" applyBorder="1" applyAlignment="1" applyProtection="1">
      <alignment horizontal="right" vertical="center" wrapText="1" readingOrder="1"/>
      <protection locked="0"/>
    </xf>
    <xf numFmtId="3" fontId="16" fillId="5" borderId="2" xfId="1" applyNumberFormat="1" applyFont="1" applyFill="1" applyBorder="1" applyAlignment="1" applyProtection="1">
      <alignment horizontal="right" vertical="center" wrapText="1" readingOrder="1"/>
      <protection locked="0"/>
    </xf>
    <xf numFmtId="0" fontId="16" fillId="5" borderId="2" xfId="1" applyNumberFormat="1" applyFont="1" applyFill="1" applyBorder="1" applyAlignment="1">
      <alignment vertical="center" wrapText="1" readingOrder="1"/>
    </xf>
    <xf numFmtId="0" fontId="17" fillId="0" borderId="2" xfId="1" applyNumberFormat="1" applyFont="1" applyFill="1" applyBorder="1" applyAlignment="1">
      <alignment horizontal="left" vertical="center" wrapText="1" readingOrder="1"/>
    </xf>
    <xf numFmtId="0" fontId="16" fillId="0" borderId="2" xfId="1" applyNumberFormat="1" applyFont="1" applyFill="1" applyBorder="1" applyAlignment="1">
      <alignment horizontal="left" vertical="center" wrapText="1" readingOrder="1"/>
    </xf>
    <xf numFmtId="3" fontId="16" fillId="0" borderId="2" xfId="1" applyNumberFormat="1" applyFont="1" applyFill="1" applyBorder="1" applyAlignment="1">
      <alignment horizontal="right" vertical="center" wrapText="1" readingOrder="1"/>
    </xf>
    <xf numFmtId="3" fontId="16" fillId="4" borderId="2" xfId="1" applyNumberFormat="1" applyFont="1" applyFill="1" applyBorder="1" applyAlignment="1" applyProtection="1">
      <alignment horizontal="right" vertical="center" wrapText="1" readingOrder="1"/>
      <protection locked="0"/>
    </xf>
    <xf numFmtId="3" fontId="17" fillId="0" borderId="2" xfId="1" applyNumberFormat="1" applyFont="1" applyFill="1" applyBorder="1" applyAlignment="1">
      <alignment horizontal="right" vertical="center" wrapText="1" readingOrder="1"/>
    </xf>
    <xf numFmtId="0" fontId="17" fillId="0" borderId="2" xfId="1" applyNumberFormat="1" applyFont="1" applyFill="1" applyBorder="1" applyAlignment="1">
      <alignment horizontal="left" vertical="top" wrapText="1" readingOrder="1"/>
    </xf>
    <xf numFmtId="0" fontId="18" fillId="0" borderId="0" xfId="1" applyNumberFormat="1" applyFont="1" applyFill="1" applyBorder="1" applyAlignment="1">
      <alignment horizontal="right" vertical="center" wrapText="1" readingOrder="1"/>
    </xf>
    <xf numFmtId="0" fontId="18" fillId="0" borderId="0" xfId="1" applyNumberFormat="1" applyFont="1" applyFill="1" applyBorder="1" applyAlignment="1">
      <alignment horizontal="left" vertical="center" wrapText="1" readingOrder="1"/>
    </xf>
    <xf numFmtId="0" fontId="2" fillId="0" borderId="0" xfId="3" applyFont="1"/>
    <xf numFmtId="0" fontId="6" fillId="0" borderId="0" xfId="3" applyFont="1"/>
    <xf numFmtId="3" fontId="6" fillId="0" borderId="0" xfId="3" applyNumberFormat="1" applyFont="1"/>
    <xf numFmtId="0" fontId="1" fillId="0" borderId="0" xfId="3" applyFont="1"/>
    <xf numFmtId="0" fontId="20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vertical="center" wrapText="1"/>
    </xf>
    <xf numFmtId="164" fontId="7" fillId="0" borderId="8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4" fontId="7" fillId="6" borderId="2" xfId="0" applyNumberFormat="1" applyFont="1" applyFill="1" applyBorder="1" applyAlignment="1">
      <alignment horizontal="left" vertical="center" wrapText="1"/>
    </xf>
    <xf numFmtId="4" fontId="7" fillId="6" borderId="2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2" applyFont="1" applyFill="1" applyBorder="1" applyAlignment="1">
      <alignment vertical="center" wrapText="1" readingOrder="1"/>
    </xf>
    <xf numFmtId="0" fontId="0" fillId="0" borderId="0" xfId="0" applyFill="1"/>
    <xf numFmtId="0" fontId="0" fillId="0" borderId="0" xfId="0" applyNumberFormat="1" applyAlignment="1">
      <alignment wrapText="1"/>
    </xf>
    <xf numFmtId="3" fontId="0" fillId="0" borderId="0" xfId="0" applyNumberFormat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4" fontId="0" fillId="12" borderId="0" xfId="0" applyNumberFormat="1" applyFill="1"/>
    <xf numFmtId="0" fontId="0" fillId="11" borderId="0" xfId="0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2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9" fillId="13" borderId="2" xfId="1" applyNumberFormat="1" applyFont="1" applyFill="1" applyBorder="1" applyAlignment="1">
      <alignment horizontal="center" vertical="center" wrapText="1" readingOrder="1"/>
    </xf>
    <xf numFmtId="0" fontId="23" fillId="14" borderId="2" xfId="1" applyNumberFormat="1" applyFont="1" applyFill="1" applyBorder="1" applyAlignment="1">
      <alignment horizontal="center" vertical="center" wrapText="1" readingOrder="1"/>
    </xf>
    <xf numFmtId="0" fontId="7" fillId="6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left" vertical="center" wrapText="1" readingOrder="1"/>
    </xf>
    <xf numFmtId="3" fontId="3" fillId="0" borderId="2" xfId="1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1" xfId="1" applyNumberFormat="1" applyFont="1" applyFill="1" applyBorder="1" applyAlignment="1">
      <alignment horizontal="right" vertical="top" wrapText="1" readingOrder="1"/>
    </xf>
    <xf numFmtId="0" fontId="3" fillId="0" borderId="2" xfId="1" applyNumberFormat="1" applyFont="1" applyFill="1" applyBorder="1" applyAlignment="1">
      <alignment horizontal="left" vertical="top" wrapText="1" readingOrder="1"/>
    </xf>
    <xf numFmtId="3" fontId="3" fillId="0" borderId="2" xfId="1" applyNumberFormat="1" applyFont="1" applyFill="1" applyBorder="1" applyAlignment="1">
      <alignment horizontal="right" vertical="top" wrapText="1" readingOrder="1"/>
    </xf>
    <xf numFmtId="3" fontId="3" fillId="0" borderId="2" xfId="2" applyNumberFormat="1" applyFont="1" applyFill="1" applyBorder="1" applyAlignment="1">
      <alignment horizontal="right" readingOrder="1"/>
    </xf>
    <xf numFmtId="3" fontId="3" fillId="0" borderId="2" xfId="2" applyNumberFormat="1" applyFont="1" applyFill="1" applyBorder="1" applyAlignment="1">
      <alignment horizontal="right"/>
    </xf>
    <xf numFmtId="0" fontId="3" fillId="0" borderId="15" xfId="2" applyFont="1" applyFill="1" applyBorder="1"/>
    <xf numFmtId="0" fontId="3" fillId="0" borderId="16" xfId="2" applyFont="1" applyFill="1" applyBorder="1"/>
    <xf numFmtId="3" fontId="3" fillId="0" borderId="16" xfId="2" applyNumberFormat="1" applyFont="1" applyFill="1" applyBorder="1" applyAlignment="1">
      <alignment horizontal="right" readingOrder="1"/>
    </xf>
    <xf numFmtId="3" fontId="3" fillId="0" borderId="16" xfId="2" applyNumberFormat="1" applyFont="1" applyFill="1" applyBorder="1" applyAlignment="1">
      <alignment horizontal="right"/>
    </xf>
    <xf numFmtId="0" fontId="16" fillId="4" borderId="2" xfId="1" applyNumberFormat="1" applyFont="1" applyFill="1" applyBorder="1" applyAlignment="1">
      <alignment horizontal="center" vertical="center" wrapText="1" readingOrder="1"/>
    </xf>
    <xf numFmtId="0" fontId="16" fillId="5" borderId="2" xfId="1" applyNumberFormat="1" applyFont="1" applyFill="1" applyBorder="1" applyAlignment="1">
      <alignment horizontal="right" vertical="center" wrapText="1" readingOrder="1"/>
    </xf>
    <xf numFmtId="0" fontId="17" fillId="5" borderId="2" xfId="1" applyNumberFormat="1" applyFont="1" applyFill="1" applyBorder="1" applyAlignment="1">
      <alignment vertical="center" wrapText="1" readingOrder="1"/>
    </xf>
    <xf numFmtId="0" fontId="17" fillId="0" borderId="2" xfId="1" applyNumberFormat="1" applyFont="1" applyFill="1" applyBorder="1" applyAlignment="1">
      <alignment horizontal="center" vertical="center" wrapText="1" readingOrder="1"/>
    </xf>
    <xf numFmtId="0" fontId="16" fillId="0" borderId="2" xfId="1" applyNumberFormat="1" applyFont="1" applyFill="1" applyBorder="1" applyAlignment="1">
      <alignment horizontal="right" vertical="center" wrapText="1" readingOrder="1"/>
    </xf>
    <xf numFmtId="0" fontId="16" fillId="0" borderId="2" xfId="1" applyNumberFormat="1" applyFont="1" applyFill="1" applyBorder="1" applyAlignment="1">
      <alignment horizontal="center" vertical="center" wrapText="1" readingOrder="1"/>
    </xf>
    <xf numFmtId="0" fontId="17" fillId="0" borderId="2" xfId="1" applyNumberFormat="1" applyFont="1" applyFill="1" applyBorder="1" applyAlignment="1">
      <alignment horizontal="right" vertical="center" wrapText="1" readingOrder="1"/>
    </xf>
    <xf numFmtId="0" fontId="16" fillId="6" borderId="2" xfId="1" applyNumberFormat="1" applyFont="1" applyFill="1" applyBorder="1" applyAlignment="1">
      <alignment horizontal="center" vertical="center" wrapText="1" readingOrder="1"/>
    </xf>
    <xf numFmtId="3" fontId="16" fillId="0" borderId="2" xfId="1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2" xfId="1" applyNumberFormat="1" applyFont="1" applyFill="1" applyBorder="1" applyAlignment="1">
      <alignment horizontal="right" vertical="top" wrapText="1" readingOrder="1"/>
    </xf>
    <xf numFmtId="0" fontId="3" fillId="0" borderId="0" xfId="2" applyFont="1" applyFill="1" applyBorder="1"/>
    <xf numFmtId="0" fontId="25" fillId="14" borderId="1" xfId="0" applyFont="1" applyFill="1" applyBorder="1" applyAlignment="1">
      <alignment horizontal="center" vertical="center" wrapText="1"/>
    </xf>
    <xf numFmtId="0" fontId="25" fillId="14" borderId="2" xfId="0" applyFont="1" applyFill="1" applyBorder="1" applyAlignment="1">
      <alignment horizontal="center" vertical="center" wrapText="1"/>
    </xf>
    <xf numFmtId="0" fontId="25" fillId="14" borderId="2" xfId="0" quotePrefix="1" applyFont="1" applyFill="1" applyBorder="1" applyAlignment="1">
      <alignment horizontal="center" vertical="center" wrapText="1"/>
    </xf>
    <xf numFmtId="0" fontId="25" fillId="14" borderId="8" xfId="0" quotePrefix="1" applyFont="1" applyFill="1" applyBorder="1" applyAlignment="1">
      <alignment horizontal="center" vertical="center" wrapText="1"/>
    </xf>
    <xf numFmtId="0" fontId="8" fillId="16" borderId="2" xfId="1" applyNumberFormat="1" applyFont="1" applyFill="1" applyBorder="1" applyAlignment="1">
      <alignment horizontal="center" vertical="center" wrapText="1" readingOrder="1"/>
    </xf>
    <xf numFmtId="0" fontId="26" fillId="14" borderId="2" xfId="1" applyNumberFormat="1" applyFont="1" applyFill="1" applyBorder="1" applyAlignment="1">
      <alignment horizontal="center" vertical="center" wrapText="1" readingOrder="1"/>
    </xf>
    <xf numFmtId="0" fontId="1" fillId="6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2" borderId="2" xfId="1" applyNumberFormat="1" applyFont="1" applyFill="1" applyBorder="1" applyAlignment="1">
      <alignment horizontal="center" vertical="center" wrapText="1" readingOrder="1"/>
    </xf>
    <xf numFmtId="3" fontId="1" fillId="5" borderId="2" xfId="1" applyNumberFormat="1" applyFont="1" applyFill="1" applyBorder="1" applyAlignment="1">
      <alignment horizontal="right" vertical="center" wrapText="1" readingOrder="1"/>
    </xf>
    <xf numFmtId="3" fontId="1" fillId="5" borderId="2" xfId="1" applyNumberFormat="1" applyFont="1" applyFill="1" applyBorder="1" applyAlignment="1" applyProtection="1">
      <alignment horizontal="left" vertical="center" wrapText="1" readingOrder="1"/>
      <protection locked="0"/>
    </xf>
    <xf numFmtId="3" fontId="2" fillId="5" borderId="2" xfId="1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2" xfId="1" applyNumberFormat="1" applyFont="1" applyFill="1" applyBorder="1" applyAlignment="1">
      <alignment horizontal="center" vertical="center" wrapText="1" readingOrder="1"/>
    </xf>
    <xf numFmtId="0" fontId="27" fillId="15" borderId="0" xfId="2" applyFont="1" applyFill="1" applyBorder="1"/>
    <xf numFmtId="0" fontId="13" fillId="15" borderId="0" xfId="2" applyFont="1" applyFill="1" applyBorder="1" applyAlignment="1">
      <alignment vertical="center" wrapText="1" readingOrder="1"/>
    </xf>
    <xf numFmtId="3" fontId="28" fillId="15" borderId="0" xfId="1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2" applyFont="1" applyFill="1" applyBorder="1" applyAlignment="1">
      <alignment vertical="center" wrapText="1"/>
    </xf>
    <xf numFmtId="3" fontId="31" fillId="5" borderId="2" xfId="1" applyNumberFormat="1" applyFont="1" applyFill="1" applyBorder="1" applyAlignment="1">
      <alignment horizontal="right" vertical="center" wrapText="1" readingOrder="1"/>
    </xf>
    <xf numFmtId="3" fontId="32" fillId="0" borderId="2" xfId="1" applyNumberFormat="1" applyFont="1" applyFill="1" applyBorder="1" applyAlignment="1">
      <alignment horizontal="right" vertical="center" wrapText="1" readingOrder="1"/>
    </xf>
    <xf numFmtId="3" fontId="32" fillId="0" borderId="2" xfId="1" applyNumberFormat="1" applyFont="1" applyFill="1" applyBorder="1" applyAlignment="1" applyProtection="1">
      <alignment horizontal="right" vertical="center" wrapText="1" readingOrder="1"/>
      <protection locked="0"/>
    </xf>
    <xf numFmtId="3" fontId="31" fillId="5" borderId="2" xfId="1" applyNumberFormat="1" applyFont="1" applyFill="1" applyBorder="1" applyAlignment="1" applyProtection="1">
      <alignment horizontal="right" vertical="center" wrapText="1" readingOrder="1"/>
      <protection locked="0"/>
    </xf>
    <xf numFmtId="3" fontId="32" fillId="0" borderId="2" xfId="1" applyNumberFormat="1" applyFont="1" applyFill="1" applyBorder="1" applyAlignment="1">
      <alignment horizontal="right" vertical="top" wrapText="1" readingOrder="1"/>
    </xf>
    <xf numFmtId="0" fontId="32" fillId="0" borderId="2" xfId="1" applyNumberFormat="1" applyFont="1" applyFill="1" applyBorder="1" applyAlignment="1">
      <alignment horizontal="right" vertical="top" wrapText="1" readingOrder="1"/>
    </xf>
    <xf numFmtId="3" fontId="33" fillId="0" borderId="2" xfId="2" applyNumberFormat="1" applyFont="1" applyFill="1" applyBorder="1" applyAlignment="1">
      <alignment horizontal="right"/>
    </xf>
    <xf numFmtId="3" fontId="33" fillId="0" borderId="2" xfId="2" applyNumberFormat="1" applyFont="1" applyFill="1" applyBorder="1"/>
    <xf numFmtId="0" fontId="33" fillId="0" borderId="4" xfId="2" applyFont="1" applyFill="1" applyBorder="1"/>
    <xf numFmtId="3" fontId="33" fillId="0" borderId="4" xfId="2" applyNumberFormat="1" applyFont="1" applyFill="1" applyBorder="1" applyAlignment="1">
      <alignment horizontal="right"/>
    </xf>
    <xf numFmtId="3" fontId="2" fillId="0" borderId="2" xfId="1" quotePrefix="1" applyNumberFormat="1" applyFont="1" applyFill="1" applyBorder="1" applyAlignment="1">
      <alignment horizontal="center" vertical="center" wrapText="1" readingOrder="1"/>
    </xf>
    <xf numFmtId="0" fontId="34" fillId="0" borderId="2" xfId="0" applyFont="1" applyBorder="1" applyAlignment="1">
      <alignment horizontal="left" vertical="center" wrapText="1"/>
    </xf>
    <xf numFmtId="4" fontId="34" fillId="0" borderId="2" xfId="0" applyNumberFormat="1" applyFont="1" applyBorder="1" applyAlignment="1">
      <alignment vertical="center" wrapText="1"/>
    </xf>
    <xf numFmtId="0" fontId="33" fillId="0" borderId="2" xfId="0" applyFont="1" applyBorder="1" applyAlignment="1">
      <alignment horizontal="left" vertical="center" wrapText="1"/>
    </xf>
    <xf numFmtId="4" fontId="33" fillId="0" borderId="2" xfId="0" applyNumberFormat="1" applyFont="1" applyBorder="1" applyAlignment="1">
      <alignment vertical="center" wrapText="1"/>
    </xf>
    <xf numFmtId="0" fontId="33" fillId="0" borderId="2" xfId="0" quotePrefix="1" applyFont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vertical="center" wrapText="1"/>
    </xf>
    <xf numFmtId="3" fontId="8" fillId="16" borderId="2" xfId="1" applyNumberFormat="1" applyFont="1" applyFill="1" applyBorder="1" applyAlignment="1">
      <alignment horizontal="center" vertical="center" wrapText="1" readingOrder="1"/>
    </xf>
    <xf numFmtId="3" fontId="26" fillId="14" borderId="2" xfId="1" applyNumberFormat="1" applyFont="1" applyFill="1" applyBorder="1" applyAlignment="1">
      <alignment horizontal="center" vertical="center" wrapText="1" readingOrder="1"/>
    </xf>
    <xf numFmtId="3" fontId="2" fillId="0" borderId="2" xfId="1" applyNumberFormat="1" applyFont="1" applyFill="1" applyBorder="1" applyAlignment="1">
      <alignment horizontal="center" vertical="center" wrapText="1" readingOrder="1"/>
    </xf>
    <xf numFmtId="3" fontId="17" fillId="0" borderId="2" xfId="1" applyNumberFormat="1" applyFont="1" applyFill="1" applyBorder="1" applyAlignment="1">
      <alignment vertical="center" wrapText="1" readingOrder="1"/>
    </xf>
    <xf numFmtId="3" fontId="16" fillId="5" borderId="2" xfId="1" applyNumberFormat="1" applyFont="1" applyFill="1" applyBorder="1" applyAlignment="1">
      <alignment vertical="center" wrapText="1" readingOrder="1"/>
    </xf>
    <xf numFmtId="3" fontId="17" fillId="0" borderId="2" xfId="1" applyNumberFormat="1" applyFont="1" applyFill="1" applyBorder="1" applyAlignment="1">
      <alignment horizontal="left" vertical="center" wrapText="1" readingOrder="1"/>
    </xf>
    <xf numFmtId="3" fontId="16" fillId="0" borderId="2" xfId="1" applyNumberFormat="1" applyFont="1" applyFill="1" applyBorder="1" applyAlignment="1">
      <alignment horizontal="left" vertical="center" wrapText="1" readingOrder="1"/>
    </xf>
    <xf numFmtId="3" fontId="16" fillId="4" borderId="2" xfId="1" applyNumberFormat="1" applyFont="1" applyFill="1" applyBorder="1" applyAlignment="1">
      <alignment horizontal="left" vertical="center" wrapText="1" readingOrder="1"/>
    </xf>
    <xf numFmtId="3" fontId="1" fillId="0" borderId="2" xfId="1" applyNumberFormat="1" applyFont="1" applyFill="1" applyBorder="1" applyAlignment="1">
      <alignment horizontal="right" vertical="top" wrapText="1" readingOrder="1"/>
    </xf>
    <xf numFmtId="3" fontId="13" fillId="15" borderId="0" xfId="2" applyNumberFormat="1" applyFont="1" applyFill="1" applyBorder="1" applyAlignment="1">
      <alignment horizontal="right"/>
    </xf>
    <xf numFmtId="3" fontId="2" fillId="0" borderId="0" xfId="3" applyNumberFormat="1" applyFont="1"/>
    <xf numFmtId="3" fontId="16" fillId="17" borderId="2" xfId="1" applyNumberFormat="1" applyFont="1" applyFill="1" applyBorder="1" applyAlignment="1" applyProtection="1">
      <alignment horizontal="right" vertical="center" wrapText="1" readingOrder="1"/>
      <protection locked="0"/>
    </xf>
    <xf numFmtId="0" fontId="16" fillId="17" borderId="2" xfId="1" applyNumberFormat="1" applyFont="1" applyFill="1" applyBorder="1" applyAlignment="1">
      <alignment horizontal="right" vertical="center" wrapText="1" readingOrder="1"/>
    </xf>
    <xf numFmtId="0" fontId="16" fillId="17" borderId="2" xfId="1" applyNumberFormat="1" applyFont="1" applyFill="1" applyBorder="1" applyAlignment="1">
      <alignment horizontal="left" vertical="center" wrapText="1" readingOrder="1"/>
    </xf>
    <xf numFmtId="3" fontId="16" fillId="17" borderId="2" xfId="1" applyNumberFormat="1" applyFont="1" applyFill="1" applyBorder="1" applyAlignment="1">
      <alignment horizontal="right" vertical="center" wrapText="1" readingOrder="1"/>
    </xf>
    <xf numFmtId="0" fontId="4" fillId="17" borderId="0" xfId="2" applyFont="1" applyFill="1" applyBorder="1" applyAlignment="1">
      <alignment vertical="center" wrapText="1"/>
    </xf>
    <xf numFmtId="0" fontId="17" fillId="17" borderId="2" xfId="1" applyNumberFormat="1" applyFont="1" applyFill="1" applyBorder="1" applyAlignment="1">
      <alignment vertical="center" wrapText="1" readingOrder="1"/>
    </xf>
    <xf numFmtId="0" fontId="16" fillId="17" borderId="2" xfId="1" applyNumberFormat="1" applyFont="1" applyFill="1" applyBorder="1" applyAlignment="1">
      <alignment vertical="center" wrapText="1" readingOrder="1"/>
    </xf>
    <xf numFmtId="3" fontId="31" fillId="17" borderId="2" xfId="1" applyNumberFormat="1" applyFont="1" applyFill="1" applyBorder="1" applyAlignment="1">
      <alignment horizontal="right" vertical="center" wrapText="1" readingOrder="1"/>
    </xf>
    <xf numFmtId="3" fontId="31" fillId="17" borderId="2" xfId="1" applyNumberFormat="1" applyFont="1" applyFill="1" applyBorder="1" applyAlignment="1" applyProtection="1">
      <alignment horizontal="right" vertical="center" wrapText="1" readingOrder="1"/>
      <protection locked="0"/>
    </xf>
    <xf numFmtId="3" fontId="4" fillId="17" borderId="0" xfId="2" applyNumberFormat="1" applyFont="1" applyFill="1" applyBorder="1" applyAlignment="1">
      <alignment vertical="center" wrapText="1"/>
    </xf>
    <xf numFmtId="0" fontId="16" fillId="18" borderId="2" xfId="1" applyNumberFormat="1" applyFont="1" applyFill="1" applyBorder="1" applyAlignment="1">
      <alignment horizontal="left" vertical="center" wrapText="1" readingOrder="1"/>
    </xf>
    <xf numFmtId="3" fontId="16" fillId="18" borderId="2" xfId="1" applyNumberFormat="1" applyFont="1" applyFill="1" applyBorder="1" applyAlignment="1">
      <alignment horizontal="right" vertical="center" wrapText="1" readingOrder="1"/>
    </xf>
    <xf numFmtId="0" fontId="8" fillId="16" borderId="2" xfId="1" applyNumberFormat="1" applyFont="1" applyFill="1" applyBorder="1" applyAlignment="1">
      <alignment horizontal="center" vertical="center" wrapText="1"/>
    </xf>
    <xf numFmtId="0" fontId="26" fillId="14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0" fontId="2" fillId="0" borderId="0" xfId="3" applyFont="1"/>
    <xf numFmtId="0" fontId="29" fillId="0" borderId="0" xfId="0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28" fillId="0" borderId="0" xfId="3" applyFont="1"/>
    <xf numFmtId="0" fontId="19" fillId="13" borderId="2" xfId="1" applyNumberFormat="1" applyFont="1" applyFill="1" applyBorder="1" applyAlignment="1">
      <alignment horizontal="center" vertical="center" wrapText="1" readingOrder="1"/>
    </xf>
    <xf numFmtId="0" fontId="0" fillId="0" borderId="0" xfId="0" applyNumberFormat="1" applyFill="1" applyAlignment="1">
      <alignment wrapText="1"/>
    </xf>
    <xf numFmtId="0" fontId="1" fillId="2" borderId="2" xfId="1" applyNumberFormat="1" applyFont="1" applyFill="1" applyBorder="1" applyAlignment="1">
      <alignment horizontal="right" vertical="center" wrapText="1"/>
    </xf>
    <xf numFmtId="0" fontId="1" fillId="5" borderId="2" xfId="1" applyNumberFormat="1" applyFont="1" applyFill="1" applyBorder="1" applyAlignment="1">
      <alignment horizontal="right" vertical="center" wrapText="1"/>
    </xf>
    <xf numFmtId="0" fontId="35" fillId="0" borderId="8" xfId="1" applyNumberFormat="1" applyFont="1" applyFill="1" applyBorder="1" applyAlignment="1" applyProtection="1">
      <alignment vertical="center" wrapText="1"/>
      <protection locked="0"/>
    </xf>
    <xf numFmtId="0" fontId="2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17" borderId="8" xfId="1" applyNumberFormat="1" applyFont="1" applyFill="1" applyBorder="1" applyAlignment="1" applyProtection="1">
      <alignment vertical="center" wrapText="1"/>
      <protection locked="0"/>
    </xf>
    <xf numFmtId="0" fontId="36" fillId="17" borderId="8" xfId="1" applyNumberFormat="1" applyFont="1" applyFill="1" applyBorder="1" applyAlignment="1">
      <alignment vertical="center" wrapText="1"/>
    </xf>
    <xf numFmtId="0" fontId="36" fillId="17" borderId="8" xfId="1" applyNumberFormat="1" applyFont="1" applyFill="1" applyBorder="1" applyAlignment="1" applyProtection="1">
      <alignment vertical="center" wrapText="1"/>
      <protection locked="0"/>
    </xf>
    <xf numFmtId="0" fontId="1" fillId="0" borderId="2" xfId="1" applyNumberFormat="1" applyFont="1" applyFill="1" applyBorder="1" applyAlignment="1">
      <alignment horizontal="right" vertical="center" wrapText="1"/>
    </xf>
    <xf numFmtId="0" fontId="2" fillId="0" borderId="2" xfId="1" applyNumberFormat="1" applyFont="1" applyFill="1" applyBorder="1" applyAlignment="1">
      <alignment horizontal="right" vertical="center" wrapText="1"/>
    </xf>
    <xf numFmtId="0" fontId="1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1" applyNumberFormat="1" applyFont="1" applyFill="1" applyBorder="1" applyAlignment="1">
      <alignment horizontal="right" vertical="top" wrapText="1"/>
    </xf>
    <xf numFmtId="0" fontId="3" fillId="0" borderId="2" xfId="2" applyNumberFormat="1" applyFont="1" applyFill="1" applyBorder="1" applyAlignment="1">
      <alignment wrapText="1"/>
    </xf>
    <xf numFmtId="0" fontId="13" fillId="15" borderId="0" xfId="2" applyNumberFormat="1" applyFont="1" applyFill="1" applyBorder="1" applyAlignment="1">
      <alignment wrapText="1"/>
    </xf>
    <xf numFmtId="0" fontId="2" fillId="0" borderId="0" xfId="3" applyNumberFormat="1" applyFont="1" applyAlignment="1">
      <alignment wrapText="1"/>
    </xf>
    <xf numFmtId="0" fontId="6" fillId="0" borderId="0" xfId="3" applyNumberFormat="1" applyFont="1" applyAlignment="1">
      <alignment wrapText="1"/>
    </xf>
    <xf numFmtId="0" fontId="0" fillId="0" borderId="0" xfId="0" applyBorder="1" applyAlignment="1">
      <alignment vertical="center" wrapText="1"/>
    </xf>
    <xf numFmtId="0" fontId="37" fillId="5" borderId="16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vertical="center" wrapText="1"/>
    </xf>
    <xf numFmtId="49" fontId="30" fillId="0" borderId="7" xfId="0" applyNumberFormat="1" applyFont="1" applyBorder="1" applyAlignment="1">
      <alignment vertical="center" wrapText="1"/>
    </xf>
    <xf numFmtId="4" fontId="30" fillId="0" borderId="24" xfId="0" applyNumberFormat="1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49" fontId="30" fillId="0" borderId="8" xfId="0" applyNumberFormat="1" applyFont="1" applyBorder="1" applyAlignment="1">
      <alignment vertical="center" wrapText="1"/>
    </xf>
    <xf numFmtId="4" fontId="30" fillId="0" borderId="25" xfId="0" applyNumberFormat="1" applyFont="1" applyBorder="1" applyAlignment="1">
      <alignment vertical="center" wrapText="1"/>
    </xf>
    <xf numFmtId="0" fontId="29" fillId="5" borderId="1" xfId="0" applyFont="1" applyFill="1" applyBorder="1" applyAlignment="1">
      <alignment vertical="center" wrapText="1"/>
    </xf>
    <xf numFmtId="0" fontId="29" fillId="5" borderId="2" xfId="0" applyFont="1" applyFill="1" applyBorder="1" applyAlignment="1">
      <alignment vertical="center" wrapText="1"/>
    </xf>
    <xf numFmtId="49" fontId="29" fillId="5" borderId="8" xfId="0" applyNumberFormat="1" applyFont="1" applyFill="1" applyBorder="1" applyAlignment="1">
      <alignment vertical="center" wrapText="1"/>
    </xf>
    <xf numFmtId="4" fontId="30" fillId="19" borderId="25" xfId="0" applyNumberFormat="1" applyFont="1" applyFill="1" applyBorder="1" applyAlignment="1">
      <alignment vertical="center" wrapText="1"/>
    </xf>
    <xf numFmtId="0" fontId="29" fillId="5" borderId="3" xfId="0" applyFont="1" applyFill="1" applyBorder="1" applyAlignment="1">
      <alignment vertical="center" wrapText="1"/>
    </xf>
    <xf numFmtId="0" fontId="29" fillId="5" borderId="4" xfId="0" applyFont="1" applyFill="1" applyBorder="1" applyAlignment="1">
      <alignment vertical="center" wrapText="1"/>
    </xf>
    <xf numFmtId="49" fontId="29" fillId="5" borderId="9" xfId="0" applyNumberFormat="1" applyFont="1" applyFill="1" applyBorder="1" applyAlignment="1">
      <alignment vertical="center" wrapText="1"/>
    </xf>
    <xf numFmtId="0" fontId="29" fillId="5" borderId="20" xfId="0" applyFont="1" applyFill="1" applyBorder="1" applyAlignment="1">
      <alignment vertical="center" wrapText="1"/>
    </xf>
    <xf numFmtId="0" fontId="29" fillId="5" borderId="21" xfId="0" applyFont="1" applyFill="1" applyBorder="1" applyAlignment="1">
      <alignment vertical="center" wrapText="1"/>
    </xf>
    <xf numFmtId="49" fontId="29" fillId="5" borderId="22" xfId="0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7" fillId="19" borderId="18" xfId="0" applyFont="1" applyFill="1" applyBorder="1" applyAlignment="1">
      <alignment horizontal="center" vertical="center" wrapText="1"/>
    </xf>
    <xf numFmtId="0" fontId="37" fillId="19" borderId="19" xfId="0" applyFont="1" applyFill="1" applyBorder="1" applyAlignment="1">
      <alignment horizontal="center" vertical="center" wrapText="1"/>
    </xf>
    <xf numFmtId="0" fontId="28" fillId="0" borderId="0" xfId="3" applyFont="1" applyAlignment="1">
      <alignment horizontal="left"/>
    </xf>
    <xf numFmtId="0" fontId="43" fillId="0" borderId="0" xfId="0" applyFont="1" applyAlignment="1">
      <alignment horizontal="center"/>
    </xf>
    <xf numFmtId="3" fontId="28" fillId="0" borderId="0" xfId="3" applyNumberFormat="1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3" fontId="28" fillId="0" borderId="0" xfId="3" applyNumberFormat="1" applyFont="1"/>
    <xf numFmtId="0" fontId="43" fillId="0" borderId="0" xfId="0" applyFont="1" applyAlignment="1">
      <alignment vertical="center" wrapText="1"/>
    </xf>
    <xf numFmtId="0" fontId="8" fillId="0" borderId="0" xfId="3" applyFont="1"/>
    <xf numFmtId="0" fontId="28" fillId="0" borderId="0" xfId="3" applyFont="1" applyAlignment="1">
      <alignment horizontal="center"/>
    </xf>
    <xf numFmtId="0" fontId="24" fillId="15" borderId="17" xfId="2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2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vertical="center" wrapText="1" readingOrder="1"/>
    </xf>
    <xf numFmtId="0" fontId="4" fillId="0" borderId="0" xfId="2" applyFont="1" applyFill="1" applyBorder="1" applyAlignment="1">
      <alignment vertical="center" wrapText="1"/>
    </xf>
    <xf numFmtId="0" fontId="7" fillId="6" borderId="12" xfId="1" applyNumberFormat="1" applyFont="1" applyFill="1" applyBorder="1" applyAlignment="1">
      <alignment horizontal="left" vertical="center" wrapText="1" readingOrder="1"/>
    </xf>
    <xf numFmtId="0" fontId="7" fillId="6" borderId="13" xfId="1" applyNumberFormat="1" applyFont="1" applyFill="1" applyBorder="1" applyAlignment="1">
      <alignment horizontal="left" vertical="center" wrapText="1" readingOrder="1"/>
    </xf>
    <xf numFmtId="0" fontId="7" fillId="6" borderId="14" xfId="1" applyNumberFormat="1" applyFont="1" applyFill="1" applyBorder="1" applyAlignment="1">
      <alignment horizontal="left" vertical="center" wrapText="1" readingOrder="1"/>
    </xf>
    <xf numFmtId="0" fontId="16" fillId="6" borderId="12" xfId="1" applyNumberFormat="1" applyFont="1" applyFill="1" applyBorder="1" applyAlignment="1">
      <alignment horizontal="left" vertical="center" wrapText="1" readingOrder="1"/>
    </xf>
    <xf numFmtId="0" fontId="0" fillId="0" borderId="13" xfId="0" applyBorder="1" applyAlignment="1">
      <alignment vertical="center" wrapText="1" readingOrder="1"/>
    </xf>
    <xf numFmtId="0" fontId="0" fillId="0" borderId="14" xfId="0" applyBorder="1" applyAlignment="1">
      <alignment vertical="center" wrapText="1" readingOrder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6" borderId="12" xfId="1" applyNumberFormat="1" applyFont="1" applyFill="1" applyBorder="1" applyAlignment="1">
      <alignment horizontal="left" vertical="center" wrapText="1" readingOrder="1"/>
    </xf>
    <xf numFmtId="0" fontId="1" fillId="6" borderId="13" xfId="1" applyNumberFormat="1" applyFont="1" applyFill="1" applyBorder="1" applyAlignment="1">
      <alignment horizontal="left" vertical="center" wrapText="1" readingOrder="1"/>
    </xf>
    <xf numFmtId="0" fontId="1" fillId="6" borderId="14" xfId="1" applyNumberFormat="1" applyFont="1" applyFill="1" applyBorder="1" applyAlignment="1">
      <alignment horizontal="left" vertical="center" wrapText="1" readingOrder="1"/>
    </xf>
    <xf numFmtId="0" fontId="30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0" fillId="0" borderId="1" xfId="0" applyBorder="1"/>
    <xf numFmtId="0" fontId="29" fillId="0" borderId="0" xfId="0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7" fillId="5" borderId="26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37" fillId="5" borderId="6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/>
    </xf>
    <xf numFmtId="0" fontId="42" fillId="19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0">
    <cellStyle name="_Gospodarka mieszkaniowa" xfId="4"/>
    <cellStyle name="_PERSONAL" xfId="5"/>
    <cellStyle name="_PERSONAL_1" xfId="6"/>
    <cellStyle name="_PERSONAL_1_dialKartaDziałkiczI (2)" xfId="7"/>
    <cellStyle name="_PERSONAL_1_dialTabelaIDSP (2)" xfId="8"/>
    <cellStyle name="_PERSONAL_1_dialTabelaIIAIWO (2)" xfId="9"/>
    <cellStyle name="_PERSONAL_1_EDUKACJA" xfId="10"/>
    <cellStyle name="_PERSONAL_1_Tabela wskaźników" xfId="11"/>
    <cellStyle name="_PERSONAL_1_Zeszyt3" xfId="12"/>
    <cellStyle name="Comma [0]_laroux" xfId="13"/>
    <cellStyle name="Comma_laroux" xfId="14"/>
    <cellStyle name="Currency [0]_laroux" xfId="15"/>
    <cellStyle name="Currency_laroux" xfId="16"/>
    <cellStyle name="Komórka danych — PerformancePoint" xfId="17"/>
    <cellStyle name="Komórka danych — PerformancePoint 2" xfId="18"/>
    <cellStyle name="Komórka wprowadzania danych — PerformancePoint" xfId="19"/>
    <cellStyle name="Komórka wprowadzania danych — PerformancePoint 2" xfId="20"/>
    <cellStyle name="Normal" xfId="1"/>
    <cellStyle name="normální_laroux" xfId="21"/>
    <cellStyle name="Normalny" xfId="0" builtinId="0"/>
    <cellStyle name="Normalny 2" xfId="22"/>
    <cellStyle name="Normalny 2 2" xfId="23"/>
    <cellStyle name="Normalny 3" xfId="2"/>
    <cellStyle name="Normalny 3 2" xfId="24"/>
    <cellStyle name="Normalny 4" xfId="25"/>
    <cellStyle name="Normalny 5" xfId="26"/>
    <cellStyle name="Normalny_Wzory_projekt_2007" xfId="3"/>
    <cellStyle name="Procentowy 2" xfId="27"/>
    <cellStyle name="Procentowy 3" xfId="28"/>
    <cellStyle name="Styl 1" xfId="29"/>
  </cellStyles>
  <dxfs count="196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Normal="100" workbookViewId="0">
      <pane xSplit="2" ySplit="6" topLeftCell="C106" activePane="bottomRight" state="frozen"/>
      <selection pane="topRight" activeCell="C1" sqref="C1"/>
      <selection pane="bottomLeft" activeCell="A7" sqref="A7"/>
      <selection pane="bottomRight" activeCell="F109" sqref="F109"/>
    </sheetView>
  </sheetViews>
  <sheetFormatPr defaultRowHeight="14.25"/>
  <cols>
    <col min="1" max="1" width="4.75" style="81" customWidth="1"/>
    <col min="2" max="2" width="38.75" style="81" customWidth="1"/>
    <col min="3" max="4" width="12.875" style="81" customWidth="1"/>
    <col min="5" max="5" width="12.375" style="81" customWidth="1"/>
    <col min="6" max="6" width="12.625" style="13" customWidth="1"/>
    <col min="7" max="11" width="9" style="81"/>
    <col min="12" max="12" width="7.5" style="81" hidden="1" customWidth="1"/>
    <col min="13" max="13" width="8" style="127" hidden="1" customWidth="1"/>
    <col min="14" max="14" width="8" style="81" hidden="1" customWidth="1"/>
    <col min="15" max="15" width="11.375" style="81" hidden="1" customWidth="1"/>
    <col min="16" max="253" width="9" style="81"/>
    <col min="254" max="254" width="4.75" style="81" customWidth="1"/>
    <col min="255" max="255" width="44.875" style="81" customWidth="1"/>
    <col min="256" max="257" width="12.875" style="81" customWidth="1"/>
    <col min="258" max="258" width="12.375" style="81" customWidth="1"/>
    <col min="259" max="259" width="12.625" style="81" customWidth="1"/>
    <col min="260" max="509" width="9" style="81"/>
    <col min="510" max="510" width="4.75" style="81" customWidth="1"/>
    <col min="511" max="511" width="44.875" style="81" customWidth="1"/>
    <col min="512" max="513" width="12.875" style="81" customWidth="1"/>
    <col min="514" max="514" width="12.375" style="81" customWidth="1"/>
    <col min="515" max="515" width="12.625" style="81" customWidth="1"/>
    <col min="516" max="765" width="9" style="81"/>
    <col min="766" max="766" width="4.75" style="81" customWidth="1"/>
    <col min="767" max="767" width="44.875" style="81" customWidth="1"/>
    <col min="768" max="769" width="12.875" style="81" customWidth="1"/>
    <col min="770" max="770" width="12.375" style="81" customWidth="1"/>
    <col min="771" max="771" width="12.625" style="81" customWidth="1"/>
    <col min="772" max="1021" width="9" style="81"/>
    <col min="1022" max="1022" width="4.75" style="81" customWidth="1"/>
    <col min="1023" max="1023" width="44.875" style="81" customWidth="1"/>
    <col min="1024" max="1025" width="12.875" style="81" customWidth="1"/>
    <col min="1026" max="1026" width="12.375" style="81" customWidth="1"/>
    <col min="1027" max="1027" width="12.625" style="81" customWidth="1"/>
    <col min="1028" max="1277" width="9" style="81"/>
    <col min="1278" max="1278" width="4.75" style="81" customWidth="1"/>
    <col min="1279" max="1279" width="44.875" style="81" customWidth="1"/>
    <col min="1280" max="1281" width="12.875" style="81" customWidth="1"/>
    <col min="1282" max="1282" width="12.375" style="81" customWidth="1"/>
    <col min="1283" max="1283" width="12.625" style="81" customWidth="1"/>
    <col min="1284" max="1533" width="9" style="81"/>
    <col min="1534" max="1534" width="4.75" style="81" customWidth="1"/>
    <col min="1535" max="1535" width="44.875" style="81" customWidth="1"/>
    <col min="1536" max="1537" width="12.875" style="81" customWidth="1"/>
    <col min="1538" max="1538" width="12.375" style="81" customWidth="1"/>
    <col min="1539" max="1539" width="12.625" style="81" customWidth="1"/>
    <col min="1540" max="1789" width="9" style="81"/>
    <col min="1790" max="1790" width="4.75" style="81" customWidth="1"/>
    <col min="1791" max="1791" width="44.875" style="81" customWidth="1"/>
    <col min="1792" max="1793" width="12.875" style="81" customWidth="1"/>
    <col min="1794" max="1794" width="12.375" style="81" customWidth="1"/>
    <col min="1795" max="1795" width="12.625" style="81" customWidth="1"/>
    <col min="1796" max="2045" width="9" style="81"/>
    <col min="2046" max="2046" width="4.75" style="81" customWidth="1"/>
    <col min="2047" max="2047" width="44.875" style="81" customWidth="1"/>
    <col min="2048" max="2049" width="12.875" style="81" customWidth="1"/>
    <col min="2050" max="2050" width="12.375" style="81" customWidth="1"/>
    <col min="2051" max="2051" width="12.625" style="81" customWidth="1"/>
    <col min="2052" max="2301" width="9" style="81"/>
    <col min="2302" max="2302" width="4.75" style="81" customWidth="1"/>
    <col min="2303" max="2303" width="44.875" style="81" customWidth="1"/>
    <col min="2304" max="2305" width="12.875" style="81" customWidth="1"/>
    <col min="2306" max="2306" width="12.375" style="81" customWidth="1"/>
    <col min="2307" max="2307" width="12.625" style="81" customWidth="1"/>
    <col min="2308" max="2557" width="9" style="81"/>
    <col min="2558" max="2558" width="4.75" style="81" customWidth="1"/>
    <col min="2559" max="2559" width="44.875" style="81" customWidth="1"/>
    <col min="2560" max="2561" width="12.875" style="81" customWidth="1"/>
    <col min="2562" max="2562" width="12.375" style="81" customWidth="1"/>
    <col min="2563" max="2563" width="12.625" style="81" customWidth="1"/>
    <col min="2564" max="2813" width="9" style="81"/>
    <col min="2814" max="2814" width="4.75" style="81" customWidth="1"/>
    <col min="2815" max="2815" width="44.875" style="81" customWidth="1"/>
    <col min="2816" max="2817" width="12.875" style="81" customWidth="1"/>
    <col min="2818" max="2818" width="12.375" style="81" customWidth="1"/>
    <col min="2819" max="2819" width="12.625" style="81" customWidth="1"/>
    <col min="2820" max="3069" width="9" style="81"/>
    <col min="3070" max="3070" width="4.75" style="81" customWidth="1"/>
    <col min="3071" max="3071" width="44.875" style="81" customWidth="1"/>
    <col min="3072" max="3073" width="12.875" style="81" customWidth="1"/>
    <col min="3074" max="3074" width="12.375" style="81" customWidth="1"/>
    <col min="3075" max="3075" width="12.625" style="81" customWidth="1"/>
    <col min="3076" max="3325" width="9" style="81"/>
    <col min="3326" max="3326" width="4.75" style="81" customWidth="1"/>
    <col min="3327" max="3327" width="44.875" style="81" customWidth="1"/>
    <col min="3328" max="3329" width="12.875" style="81" customWidth="1"/>
    <col min="3330" max="3330" width="12.375" style="81" customWidth="1"/>
    <col min="3331" max="3331" width="12.625" style="81" customWidth="1"/>
    <col min="3332" max="3581" width="9" style="81"/>
    <col min="3582" max="3582" width="4.75" style="81" customWidth="1"/>
    <col min="3583" max="3583" width="44.875" style="81" customWidth="1"/>
    <col min="3584" max="3585" width="12.875" style="81" customWidth="1"/>
    <col min="3586" max="3586" width="12.375" style="81" customWidth="1"/>
    <col min="3587" max="3587" width="12.625" style="81" customWidth="1"/>
    <col min="3588" max="3837" width="9" style="81"/>
    <col min="3838" max="3838" width="4.75" style="81" customWidth="1"/>
    <col min="3839" max="3839" width="44.875" style="81" customWidth="1"/>
    <col min="3840" max="3841" width="12.875" style="81" customWidth="1"/>
    <col min="3842" max="3842" width="12.375" style="81" customWidth="1"/>
    <col min="3843" max="3843" width="12.625" style="81" customWidth="1"/>
    <col min="3844" max="4093" width="9" style="81"/>
    <col min="4094" max="4094" width="4.75" style="81" customWidth="1"/>
    <col min="4095" max="4095" width="44.875" style="81" customWidth="1"/>
    <col min="4096" max="4097" width="12.875" style="81" customWidth="1"/>
    <col min="4098" max="4098" width="12.375" style="81" customWidth="1"/>
    <col min="4099" max="4099" width="12.625" style="81" customWidth="1"/>
    <col min="4100" max="4349" width="9" style="81"/>
    <col min="4350" max="4350" width="4.75" style="81" customWidth="1"/>
    <col min="4351" max="4351" width="44.875" style="81" customWidth="1"/>
    <col min="4352" max="4353" width="12.875" style="81" customWidth="1"/>
    <col min="4354" max="4354" width="12.375" style="81" customWidth="1"/>
    <col min="4355" max="4355" width="12.625" style="81" customWidth="1"/>
    <col min="4356" max="4605" width="9" style="81"/>
    <col min="4606" max="4606" width="4.75" style="81" customWidth="1"/>
    <col min="4607" max="4607" width="44.875" style="81" customWidth="1"/>
    <col min="4608" max="4609" width="12.875" style="81" customWidth="1"/>
    <col min="4610" max="4610" width="12.375" style="81" customWidth="1"/>
    <col min="4611" max="4611" width="12.625" style="81" customWidth="1"/>
    <col min="4612" max="4861" width="9" style="81"/>
    <col min="4862" max="4862" width="4.75" style="81" customWidth="1"/>
    <col min="4863" max="4863" width="44.875" style="81" customWidth="1"/>
    <col min="4864" max="4865" width="12.875" style="81" customWidth="1"/>
    <col min="4866" max="4866" width="12.375" style="81" customWidth="1"/>
    <col min="4867" max="4867" width="12.625" style="81" customWidth="1"/>
    <col min="4868" max="5117" width="9" style="81"/>
    <col min="5118" max="5118" width="4.75" style="81" customWidth="1"/>
    <col min="5119" max="5119" width="44.875" style="81" customWidth="1"/>
    <col min="5120" max="5121" width="12.875" style="81" customWidth="1"/>
    <col min="5122" max="5122" width="12.375" style="81" customWidth="1"/>
    <col min="5123" max="5123" width="12.625" style="81" customWidth="1"/>
    <col min="5124" max="5373" width="9" style="81"/>
    <col min="5374" max="5374" width="4.75" style="81" customWidth="1"/>
    <col min="5375" max="5375" width="44.875" style="81" customWidth="1"/>
    <col min="5376" max="5377" width="12.875" style="81" customWidth="1"/>
    <col min="5378" max="5378" width="12.375" style="81" customWidth="1"/>
    <col min="5379" max="5379" width="12.625" style="81" customWidth="1"/>
    <col min="5380" max="5629" width="9" style="81"/>
    <col min="5630" max="5630" width="4.75" style="81" customWidth="1"/>
    <col min="5631" max="5631" width="44.875" style="81" customWidth="1"/>
    <col min="5632" max="5633" width="12.875" style="81" customWidth="1"/>
    <col min="5634" max="5634" width="12.375" style="81" customWidth="1"/>
    <col min="5635" max="5635" width="12.625" style="81" customWidth="1"/>
    <col min="5636" max="5885" width="9" style="81"/>
    <col min="5886" max="5886" width="4.75" style="81" customWidth="1"/>
    <col min="5887" max="5887" width="44.875" style="81" customWidth="1"/>
    <col min="5888" max="5889" width="12.875" style="81" customWidth="1"/>
    <col min="5890" max="5890" width="12.375" style="81" customWidth="1"/>
    <col min="5891" max="5891" width="12.625" style="81" customWidth="1"/>
    <col min="5892" max="6141" width="9" style="81"/>
    <col min="6142" max="6142" width="4.75" style="81" customWidth="1"/>
    <col min="6143" max="6143" width="44.875" style="81" customWidth="1"/>
    <col min="6144" max="6145" width="12.875" style="81" customWidth="1"/>
    <col min="6146" max="6146" width="12.375" style="81" customWidth="1"/>
    <col min="6147" max="6147" width="12.625" style="81" customWidth="1"/>
    <col min="6148" max="6397" width="9" style="81"/>
    <col min="6398" max="6398" width="4.75" style="81" customWidth="1"/>
    <col min="6399" max="6399" width="44.875" style="81" customWidth="1"/>
    <col min="6400" max="6401" width="12.875" style="81" customWidth="1"/>
    <col min="6402" max="6402" width="12.375" style="81" customWidth="1"/>
    <col min="6403" max="6403" width="12.625" style="81" customWidth="1"/>
    <col min="6404" max="6653" width="9" style="81"/>
    <col min="6654" max="6654" width="4.75" style="81" customWidth="1"/>
    <col min="6655" max="6655" width="44.875" style="81" customWidth="1"/>
    <col min="6656" max="6657" width="12.875" style="81" customWidth="1"/>
    <col min="6658" max="6658" width="12.375" style="81" customWidth="1"/>
    <col min="6659" max="6659" width="12.625" style="81" customWidth="1"/>
    <col min="6660" max="6909" width="9" style="81"/>
    <col min="6910" max="6910" width="4.75" style="81" customWidth="1"/>
    <col min="6911" max="6911" width="44.875" style="81" customWidth="1"/>
    <col min="6912" max="6913" width="12.875" style="81" customWidth="1"/>
    <col min="6914" max="6914" width="12.375" style="81" customWidth="1"/>
    <col min="6915" max="6915" width="12.625" style="81" customWidth="1"/>
    <col min="6916" max="7165" width="9" style="81"/>
    <col min="7166" max="7166" width="4.75" style="81" customWidth="1"/>
    <col min="7167" max="7167" width="44.875" style="81" customWidth="1"/>
    <col min="7168" max="7169" width="12.875" style="81" customWidth="1"/>
    <col min="7170" max="7170" width="12.375" style="81" customWidth="1"/>
    <col min="7171" max="7171" width="12.625" style="81" customWidth="1"/>
    <col min="7172" max="7421" width="9" style="81"/>
    <col min="7422" max="7422" width="4.75" style="81" customWidth="1"/>
    <col min="7423" max="7423" width="44.875" style="81" customWidth="1"/>
    <col min="7424" max="7425" width="12.875" style="81" customWidth="1"/>
    <col min="7426" max="7426" width="12.375" style="81" customWidth="1"/>
    <col min="7427" max="7427" width="12.625" style="81" customWidth="1"/>
    <col min="7428" max="7677" width="9" style="81"/>
    <col min="7678" max="7678" width="4.75" style="81" customWidth="1"/>
    <col min="7679" max="7679" width="44.875" style="81" customWidth="1"/>
    <col min="7680" max="7681" width="12.875" style="81" customWidth="1"/>
    <col min="7682" max="7682" width="12.375" style="81" customWidth="1"/>
    <col min="7683" max="7683" width="12.625" style="81" customWidth="1"/>
    <col min="7684" max="7933" width="9" style="81"/>
    <col min="7934" max="7934" width="4.75" style="81" customWidth="1"/>
    <col min="7935" max="7935" width="44.875" style="81" customWidth="1"/>
    <col min="7936" max="7937" width="12.875" style="81" customWidth="1"/>
    <col min="7938" max="7938" width="12.375" style="81" customWidth="1"/>
    <col min="7939" max="7939" width="12.625" style="81" customWidth="1"/>
    <col min="7940" max="8189" width="9" style="81"/>
    <col min="8190" max="8190" width="4.75" style="81" customWidth="1"/>
    <col min="8191" max="8191" width="44.875" style="81" customWidth="1"/>
    <col min="8192" max="8193" width="12.875" style="81" customWidth="1"/>
    <col min="8194" max="8194" width="12.375" style="81" customWidth="1"/>
    <col min="8195" max="8195" width="12.625" style="81" customWidth="1"/>
    <col min="8196" max="8445" width="9" style="81"/>
    <col min="8446" max="8446" width="4.75" style="81" customWidth="1"/>
    <col min="8447" max="8447" width="44.875" style="81" customWidth="1"/>
    <col min="8448" max="8449" width="12.875" style="81" customWidth="1"/>
    <col min="8450" max="8450" width="12.375" style="81" customWidth="1"/>
    <col min="8451" max="8451" width="12.625" style="81" customWidth="1"/>
    <col min="8452" max="8701" width="9" style="81"/>
    <col min="8702" max="8702" width="4.75" style="81" customWidth="1"/>
    <col min="8703" max="8703" width="44.875" style="81" customWidth="1"/>
    <col min="8704" max="8705" width="12.875" style="81" customWidth="1"/>
    <col min="8706" max="8706" width="12.375" style="81" customWidth="1"/>
    <col min="8707" max="8707" width="12.625" style="81" customWidth="1"/>
    <col min="8708" max="8957" width="9" style="81"/>
    <col min="8958" max="8958" width="4.75" style="81" customWidth="1"/>
    <col min="8959" max="8959" width="44.875" style="81" customWidth="1"/>
    <col min="8960" max="8961" width="12.875" style="81" customWidth="1"/>
    <col min="8962" max="8962" width="12.375" style="81" customWidth="1"/>
    <col min="8963" max="8963" width="12.625" style="81" customWidth="1"/>
    <col min="8964" max="9213" width="9" style="81"/>
    <col min="9214" max="9214" width="4.75" style="81" customWidth="1"/>
    <col min="9215" max="9215" width="44.875" style="81" customWidth="1"/>
    <col min="9216" max="9217" width="12.875" style="81" customWidth="1"/>
    <col min="9218" max="9218" width="12.375" style="81" customWidth="1"/>
    <col min="9219" max="9219" width="12.625" style="81" customWidth="1"/>
    <col min="9220" max="9469" width="9" style="81"/>
    <col min="9470" max="9470" width="4.75" style="81" customWidth="1"/>
    <col min="9471" max="9471" width="44.875" style="81" customWidth="1"/>
    <col min="9472" max="9473" width="12.875" style="81" customWidth="1"/>
    <col min="9474" max="9474" width="12.375" style="81" customWidth="1"/>
    <col min="9475" max="9475" width="12.625" style="81" customWidth="1"/>
    <col min="9476" max="9725" width="9" style="81"/>
    <col min="9726" max="9726" width="4.75" style="81" customWidth="1"/>
    <col min="9727" max="9727" width="44.875" style="81" customWidth="1"/>
    <col min="9728" max="9729" width="12.875" style="81" customWidth="1"/>
    <col min="9730" max="9730" width="12.375" style="81" customWidth="1"/>
    <col min="9731" max="9731" width="12.625" style="81" customWidth="1"/>
    <col min="9732" max="9981" width="9" style="81"/>
    <col min="9982" max="9982" width="4.75" style="81" customWidth="1"/>
    <col min="9983" max="9983" width="44.875" style="81" customWidth="1"/>
    <col min="9984" max="9985" width="12.875" style="81" customWidth="1"/>
    <col min="9986" max="9986" width="12.375" style="81" customWidth="1"/>
    <col min="9987" max="9987" width="12.625" style="81" customWidth="1"/>
    <col min="9988" max="10237" width="9" style="81"/>
    <col min="10238" max="10238" width="4.75" style="81" customWidth="1"/>
    <col min="10239" max="10239" width="44.875" style="81" customWidth="1"/>
    <col min="10240" max="10241" width="12.875" style="81" customWidth="1"/>
    <col min="10242" max="10242" width="12.375" style="81" customWidth="1"/>
    <col min="10243" max="10243" width="12.625" style="81" customWidth="1"/>
    <col min="10244" max="10493" width="9" style="81"/>
    <col min="10494" max="10494" width="4.75" style="81" customWidth="1"/>
    <col min="10495" max="10495" width="44.875" style="81" customWidth="1"/>
    <col min="10496" max="10497" width="12.875" style="81" customWidth="1"/>
    <col min="10498" max="10498" width="12.375" style="81" customWidth="1"/>
    <col min="10499" max="10499" width="12.625" style="81" customWidth="1"/>
    <col min="10500" max="10749" width="9" style="81"/>
    <col min="10750" max="10750" width="4.75" style="81" customWidth="1"/>
    <col min="10751" max="10751" width="44.875" style="81" customWidth="1"/>
    <col min="10752" max="10753" width="12.875" style="81" customWidth="1"/>
    <col min="10754" max="10754" width="12.375" style="81" customWidth="1"/>
    <col min="10755" max="10755" width="12.625" style="81" customWidth="1"/>
    <col min="10756" max="11005" width="9" style="81"/>
    <col min="11006" max="11006" width="4.75" style="81" customWidth="1"/>
    <col min="11007" max="11007" width="44.875" style="81" customWidth="1"/>
    <col min="11008" max="11009" width="12.875" style="81" customWidth="1"/>
    <col min="11010" max="11010" width="12.375" style="81" customWidth="1"/>
    <col min="11011" max="11011" width="12.625" style="81" customWidth="1"/>
    <col min="11012" max="11261" width="9" style="81"/>
    <col min="11262" max="11262" width="4.75" style="81" customWidth="1"/>
    <col min="11263" max="11263" width="44.875" style="81" customWidth="1"/>
    <col min="11264" max="11265" width="12.875" style="81" customWidth="1"/>
    <col min="11266" max="11266" width="12.375" style="81" customWidth="1"/>
    <col min="11267" max="11267" width="12.625" style="81" customWidth="1"/>
    <col min="11268" max="11517" width="9" style="81"/>
    <col min="11518" max="11518" width="4.75" style="81" customWidth="1"/>
    <col min="11519" max="11519" width="44.875" style="81" customWidth="1"/>
    <col min="11520" max="11521" width="12.875" style="81" customWidth="1"/>
    <col min="11522" max="11522" width="12.375" style="81" customWidth="1"/>
    <col min="11523" max="11523" width="12.625" style="81" customWidth="1"/>
    <col min="11524" max="11773" width="9" style="81"/>
    <col min="11774" max="11774" width="4.75" style="81" customWidth="1"/>
    <col min="11775" max="11775" width="44.875" style="81" customWidth="1"/>
    <col min="11776" max="11777" width="12.875" style="81" customWidth="1"/>
    <col min="11778" max="11778" width="12.375" style="81" customWidth="1"/>
    <col min="11779" max="11779" width="12.625" style="81" customWidth="1"/>
    <col min="11780" max="12029" width="9" style="81"/>
    <col min="12030" max="12030" width="4.75" style="81" customWidth="1"/>
    <col min="12031" max="12031" width="44.875" style="81" customWidth="1"/>
    <col min="12032" max="12033" width="12.875" style="81" customWidth="1"/>
    <col min="12034" max="12034" width="12.375" style="81" customWidth="1"/>
    <col min="12035" max="12035" width="12.625" style="81" customWidth="1"/>
    <col min="12036" max="12285" width="9" style="81"/>
    <col min="12286" max="12286" width="4.75" style="81" customWidth="1"/>
    <col min="12287" max="12287" width="44.875" style="81" customWidth="1"/>
    <col min="12288" max="12289" width="12.875" style="81" customWidth="1"/>
    <col min="12290" max="12290" width="12.375" style="81" customWidth="1"/>
    <col min="12291" max="12291" width="12.625" style="81" customWidth="1"/>
    <col min="12292" max="12541" width="9" style="81"/>
    <col min="12542" max="12542" width="4.75" style="81" customWidth="1"/>
    <col min="12543" max="12543" width="44.875" style="81" customWidth="1"/>
    <col min="12544" max="12545" width="12.875" style="81" customWidth="1"/>
    <col min="12546" max="12546" width="12.375" style="81" customWidth="1"/>
    <col min="12547" max="12547" width="12.625" style="81" customWidth="1"/>
    <col min="12548" max="12797" width="9" style="81"/>
    <col min="12798" max="12798" width="4.75" style="81" customWidth="1"/>
    <col min="12799" max="12799" width="44.875" style="81" customWidth="1"/>
    <col min="12800" max="12801" width="12.875" style="81" customWidth="1"/>
    <col min="12802" max="12802" width="12.375" style="81" customWidth="1"/>
    <col min="12803" max="12803" width="12.625" style="81" customWidth="1"/>
    <col min="12804" max="13053" width="9" style="81"/>
    <col min="13054" max="13054" width="4.75" style="81" customWidth="1"/>
    <col min="13055" max="13055" width="44.875" style="81" customWidth="1"/>
    <col min="13056" max="13057" width="12.875" style="81" customWidth="1"/>
    <col min="13058" max="13058" width="12.375" style="81" customWidth="1"/>
    <col min="13059" max="13059" width="12.625" style="81" customWidth="1"/>
    <col min="13060" max="13309" width="9" style="81"/>
    <col min="13310" max="13310" width="4.75" style="81" customWidth="1"/>
    <col min="13311" max="13311" width="44.875" style="81" customWidth="1"/>
    <col min="13312" max="13313" width="12.875" style="81" customWidth="1"/>
    <col min="13314" max="13314" width="12.375" style="81" customWidth="1"/>
    <col min="13315" max="13315" width="12.625" style="81" customWidth="1"/>
    <col min="13316" max="13565" width="9" style="81"/>
    <col min="13566" max="13566" width="4.75" style="81" customWidth="1"/>
    <col min="13567" max="13567" width="44.875" style="81" customWidth="1"/>
    <col min="13568" max="13569" width="12.875" style="81" customWidth="1"/>
    <col min="13570" max="13570" width="12.375" style="81" customWidth="1"/>
    <col min="13571" max="13571" width="12.625" style="81" customWidth="1"/>
    <col min="13572" max="13821" width="9" style="81"/>
    <col min="13822" max="13822" width="4.75" style="81" customWidth="1"/>
    <col min="13823" max="13823" width="44.875" style="81" customWidth="1"/>
    <col min="13824" max="13825" width="12.875" style="81" customWidth="1"/>
    <col min="13826" max="13826" width="12.375" style="81" customWidth="1"/>
    <col min="13827" max="13827" width="12.625" style="81" customWidth="1"/>
    <col min="13828" max="14077" width="9" style="81"/>
    <col min="14078" max="14078" width="4.75" style="81" customWidth="1"/>
    <col min="14079" max="14079" width="44.875" style="81" customWidth="1"/>
    <col min="14080" max="14081" width="12.875" style="81" customWidth="1"/>
    <col min="14082" max="14082" width="12.375" style="81" customWidth="1"/>
    <col min="14083" max="14083" width="12.625" style="81" customWidth="1"/>
    <col min="14084" max="14333" width="9" style="81"/>
    <col min="14334" max="14334" width="4.75" style="81" customWidth="1"/>
    <col min="14335" max="14335" width="44.875" style="81" customWidth="1"/>
    <col min="14336" max="14337" width="12.875" style="81" customWidth="1"/>
    <col min="14338" max="14338" width="12.375" style="81" customWidth="1"/>
    <col min="14339" max="14339" width="12.625" style="81" customWidth="1"/>
    <col min="14340" max="14589" width="9" style="81"/>
    <col min="14590" max="14590" width="4.75" style="81" customWidth="1"/>
    <col min="14591" max="14591" width="44.875" style="81" customWidth="1"/>
    <col min="14592" max="14593" width="12.875" style="81" customWidth="1"/>
    <col min="14594" max="14594" width="12.375" style="81" customWidth="1"/>
    <col min="14595" max="14595" width="12.625" style="81" customWidth="1"/>
    <col min="14596" max="14845" width="9" style="81"/>
    <col min="14846" max="14846" width="4.75" style="81" customWidth="1"/>
    <col min="14847" max="14847" width="44.875" style="81" customWidth="1"/>
    <col min="14848" max="14849" width="12.875" style="81" customWidth="1"/>
    <col min="14850" max="14850" width="12.375" style="81" customWidth="1"/>
    <col min="14851" max="14851" width="12.625" style="81" customWidth="1"/>
    <col min="14852" max="15101" width="9" style="81"/>
    <col min="15102" max="15102" width="4.75" style="81" customWidth="1"/>
    <col min="15103" max="15103" width="44.875" style="81" customWidth="1"/>
    <col min="15104" max="15105" width="12.875" style="81" customWidth="1"/>
    <col min="15106" max="15106" width="12.375" style="81" customWidth="1"/>
    <col min="15107" max="15107" width="12.625" style="81" customWidth="1"/>
    <col min="15108" max="15357" width="9" style="81"/>
    <col min="15358" max="15358" width="4.75" style="81" customWidth="1"/>
    <col min="15359" max="15359" width="44.875" style="81" customWidth="1"/>
    <col min="15360" max="15361" width="12.875" style="81" customWidth="1"/>
    <col min="15362" max="15362" width="12.375" style="81" customWidth="1"/>
    <col min="15363" max="15363" width="12.625" style="81" customWidth="1"/>
    <col min="15364" max="15613" width="9" style="81"/>
    <col min="15614" max="15614" width="4.75" style="81" customWidth="1"/>
    <col min="15615" max="15615" width="44.875" style="81" customWidth="1"/>
    <col min="15616" max="15617" width="12.875" style="81" customWidth="1"/>
    <col min="15618" max="15618" width="12.375" style="81" customWidth="1"/>
    <col min="15619" max="15619" width="12.625" style="81" customWidth="1"/>
    <col min="15620" max="15869" width="9" style="81"/>
    <col min="15870" max="15870" width="4.75" style="81" customWidth="1"/>
    <col min="15871" max="15871" width="44.875" style="81" customWidth="1"/>
    <col min="15872" max="15873" width="12.875" style="81" customWidth="1"/>
    <col min="15874" max="15874" width="12.375" style="81" customWidth="1"/>
    <col min="15875" max="15875" width="12.625" style="81" customWidth="1"/>
    <col min="15876" max="16125" width="9" style="81"/>
    <col min="16126" max="16126" width="4.75" style="81" customWidth="1"/>
    <col min="16127" max="16127" width="44.875" style="81" customWidth="1"/>
    <col min="16128" max="16129" width="12.875" style="81" customWidth="1"/>
    <col min="16130" max="16130" width="12.375" style="81" customWidth="1"/>
    <col min="16131" max="16131" width="12.625" style="81" customWidth="1"/>
    <col min="16132" max="16384" width="9" style="81"/>
  </cols>
  <sheetData>
    <row r="1" spans="1:13" ht="26.25">
      <c r="A1" s="228"/>
      <c r="B1" s="228"/>
      <c r="C1" s="228"/>
      <c r="D1" s="228"/>
      <c r="E1" s="228"/>
      <c r="F1" s="229"/>
      <c r="G1" s="12"/>
      <c r="H1" s="12"/>
      <c r="I1" s="12"/>
      <c r="J1" s="12"/>
      <c r="K1" s="12"/>
      <c r="L1" s="12"/>
      <c r="M1" s="12"/>
    </row>
    <row r="2" spans="1:13" ht="18">
      <c r="A2" s="230" t="s">
        <v>190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M2" s="81"/>
    </row>
    <row r="3" spans="1:13">
      <c r="A3" s="232" t="s">
        <v>143</v>
      </c>
      <c r="B3" s="233"/>
      <c r="C3" s="233"/>
      <c r="D3" s="233"/>
      <c r="E3" s="233"/>
    </row>
    <row r="4" spans="1:13">
      <c r="A4" s="232" t="s">
        <v>100</v>
      </c>
      <c r="B4" s="233"/>
      <c r="C4" s="233"/>
      <c r="D4" s="233"/>
      <c r="E4" s="233"/>
    </row>
    <row r="6" spans="1:13" ht="36">
      <c r="A6" s="85" t="s">
        <v>0</v>
      </c>
      <c r="B6" s="85" t="s">
        <v>1</v>
      </c>
      <c r="C6" s="85" t="s">
        <v>173</v>
      </c>
      <c r="D6" s="85" t="s">
        <v>174</v>
      </c>
      <c r="E6" s="176" t="s">
        <v>191</v>
      </c>
      <c r="F6" s="176" t="s">
        <v>192</v>
      </c>
      <c r="G6" s="85" t="s">
        <v>140</v>
      </c>
      <c r="H6" s="176" t="s">
        <v>193</v>
      </c>
      <c r="I6" s="176" t="s">
        <v>193</v>
      </c>
      <c r="J6" s="176" t="s">
        <v>193</v>
      </c>
      <c r="K6" s="176" t="s">
        <v>193</v>
      </c>
      <c r="M6" s="85"/>
    </row>
    <row r="7" spans="1:13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M7" s="86"/>
    </row>
    <row r="8" spans="1:13" ht="14.25" customHeight="1">
      <c r="A8" s="87" t="s">
        <v>175</v>
      </c>
      <c r="B8" s="234" t="s">
        <v>176</v>
      </c>
      <c r="C8" s="235"/>
      <c r="D8" s="235"/>
      <c r="E8" s="235"/>
      <c r="F8" s="235"/>
      <c r="G8" s="235"/>
      <c r="H8" s="235"/>
      <c r="I8" s="235"/>
      <c r="J8" s="235"/>
      <c r="K8" s="236"/>
      <c r="M8" s="81"/>
    </row>
    <row r="9" spans="1:13">
      <c r="A9" s="88"/>
      <c r="B9" s="89" t="s">
        <v>87</v>
      </c>
      <c r="C9" s="90"/>
      <c r="D9" s="90"/>
      <c r="E9" s="90"/>
      <c r="F9" s="130"/>
      <c r="G9" s="90"/>
      <c r="H9" s="130"/>
      <c r="I9" s="130"/>
      <c r="J9" s="130"/>
      <c r="K9" s="130"/>
      <c r="M9" s="90"/>
    </row>
    <row r="10" spans="1:13">
      <c r="A10" s="88"/>
      <c r="B10" s="89" t="s">
        <v>88</v>
      </c>
      <c r="C10" s="90"/>
      <c r="D10" s="90"/>
      <c r="E10" s="90"/>
      <c r="F10" s="130"/>
      <c r="G10" s="90"/>
      <c r="H10" s="130"/>
      <c r="I10" s="130"/>
      <c r="J10" s="130"/>
      <c r="K10" s="130"/>
      <c r="M10" s="90"/>
    </row>
    <row r="11" spans="1:13">
      <c r="A11" s="91" t="s">
        <v>6</v>
      </c>
      <c r="B11" s="92" t="s">
        <v>89</v>
      </c>
      <c r="C11" s="93"/>
      <c r="D11" s="93"/>
      <c r="E11" s="93"/>
      <c r="F11" s="133"/>
      <c r="G11" s="93"/>
      <c r="H11" s="133"/>
      <c r="I11" s="133"/>
      <c r="J11" s="133"/>
      <c r="K11" s="133"/>
      <c r="M11" s="93"/>
    </row>
    <row r="12" spans="1:13">
      <c r="A12" s="10"/>
      <c r="B12" s="11" t="s">
        <v>90</v>
      </c>
      <c r="C12" s="94"/>
      <c r="D12" s="94"/>
      <c r="E12" s="94"/>
      <c r="F12" s="135"/>
      <c r="G12" s="95"/>
      <c r="H12" s="135"/>
      <c r="I12" s="135"/>
      <c r="J12" s="135"/>
      <c r="K12" s="135"/>
      <c r="M12" s="95"/>
    </row>
    <row r="13" spans="1:13" ht="15" thickBot="1">
      <c r="A13" s="96"/>
      <c r="B13" s="97" t="s">
        <v>89</v>
      </c>
      <c r="C13" s="98"/>
      <c r="D13" s="98"/>
      <c r="E13" s="98"/>
      <c r="F13" s="136"/>
      <c r="G13" s="99"/>
      <c r="H13" s="136"/>
      <c r="I13" s="136"/>
      <c r="J13" s="136"/>
      <c r="K13" s="136"/>
      <c r="M13" s="99"/>
    </row>
    <row r="14" spans="1:13">
      <c r="A14" s="100" t="s">
        <v>2</v>
      </c>
      <c r="B14" s="14" t="s">
        <v>3</v>
      </c>
      <c r="C14" s="15"/>
      <c r="D14" s="15"/>
      <c r="E14" s="15"/>
      <c r="F14" s="15"/>
      <c r="G14" s="15"/>
      <c r="H14" s="15"/>
      <c r="I14" s="15"/>
      <c r="J14" s="15"/>
      <c r="K14" s="15"/>
      <c r="M14" s="15"/>
    </row>
    <row r="15" spans="1:13" s="160" customFormat="1">
      <c r="A15" s="157" t="s">
        <v>4</v>
      </c>
      <c r="B15" s="158" t="s">
        <v>5</v>
      </c>
      <c r="C15" s="159"/>
      <c r="D15" s="159"/>
      <c r="E15" s="159"/>
      <c r="F15" s="159"/>
      <c r="G15" s="159"/>
      <c r="H15" s="159"/>
      <c r="I15" s="159"/>
      <c r="J15" s="159"/>
      <c r="K15" s="159"/>
      <c r="M15" s="159"/>
    </row>
    <row r="16" spans="1:13">
      <c r="A16" s="18" t="s">
        <v>6</v>
      </c>
      <c r="B16" s="18" t="s">
        <v>7</v>
      </c>
      <c r="C16" s="129"/>
      <c r="D16" s="130"/>
      <c r="E16" s="130"/>
      <c r="F16" s="19"/>
      <c r="G16" s="19"/>
      <c r="H16" s="19"/>
      <c r="I16" s="19"/>
      <c r="J16" s="19"/>
      <c r="K16" s="19"/>
      <c r="L16" s="81">
        <v>-24000</v>
      </c>
      <c r="M16" s="19"/>
    </row>
    <row r="17" spans="1:13">
      <c r="A17" s="18" t="s">
        <v>6</v>
      </c>
      <c r="B17" s="18" t="s">
        <v>8</v>
      </c>
      <c r="C17" s="129"/>
      <c r="D17" s="130"/>
      <c r="E17" s="130"/>
      <c r="F17" s="19"/>
      <c r="G17" s="19"/>
      <c r="H17" s="19"/>
      <c r="I17" s="19"/>
      <c r="J17" s="19"/>
      <c r="K17" s="19"/>
      <c r="M17" s="19"/>
    </row>
    <row r="18" spans="1:13">
      <c r="A18" s="18" t="s">
        <v>6</v>
      </c>
      <c r="B18" s="22" t="s">
        <v>9</v>
      </c>
      <c r="C18" s="129"/>
      <c r="D18" s="130"/>
      <c r="E18" s="130"/>
      <c r="F18" s="19"/>
      <c r="G18" s="19"/>
      <c r="H18" s="19"/>
      <c r="I18" s="19"/>
      <c r="J18" s="19"/>
      <c r="K18" s="19"/>
      <c r="M18" s="19"/>
    </row>
    <row r="19" spans="1:13">
      <c r="A19" s="18" t="s">
        <v>6</v>
      </c>
      <c r="B19" s="18" t="s">
        <v>10</v>
      </c>
      <c r="C19" s="129"/>
      <c r="D19" s="130"/>
      <c r="E19" s="130"/>
      <c r="F19" s="19"/>
      <c r="G19" s="19"/>
      <c r="H19" s="19"/>
      <c r="I19" s="19"/>
      <c r="J19" s="19"/>
      <c r="K19" s="19"/>
      <c r="M19" s="19"/>
    </row>
    <row r="20" spans="1:13" s="160" customFormat="1" ht="25.5">
      <c r="A20" s="157" t="s">
        <v>11</v>
      </c>
      <c r="B20" s="158" t="s">
        <v>12</v>
      </c>
      <c r="C20" s="159"/>
      <c r="D20" s="159"/>
      <c r="E20" s="159"/>
      <c r="F20" s="159"/>
      <c r="G20" s="159"/>
      <c r="H20" s="159"/>
      <c r="I20" s="159"/>
      <c r="J20" s="159"/>
      <c r="K20" s="159"/>
      <c r="M20" s="159"/>
    </row>
    <row r="21" spans="1:13">
      <c r="A21" s="18" t="s">
        <v>6</v>
      </c>
      <c r="B21" s="18" t="s">
        <v>14</v>
      </c>
      <c r="C21" s="129"/>
      <c r="D21" s="130"/>
      <c r="E21" s="130"/>
      <c r="F21" s="19"/>
      <c r="G21" s="19"/>
      <c r="H21" s="19"/>
      <c r="I21" s="19"/>
      <c r="J21" s="19"/>
      <c r="K21" s="19"/>
      <c r="M21" s="19"/>
    </row>
    <row r="22" spans="1:13">
      <c r="A22" s="18"/>
      <c r="B22" s="18" t="s">
        <v>13</v>
      </c>
      <c r="C22" s="129"/>
      <c r="D22" s="130"/>
      <c r="E22" s="130"/>
      <c r="F22" s="19"/>
      <c r="G22" s="19"/>
      <c r="H22" s="19"/>
      <c r="I22" s="19"/>
      <c r="J22" s="19"/>
      <c r="K22" s="19"/>
      <c r="M22" s="19"/>
    </row>
    <row r="23" spans="1:13">
      <c r="A23" s="18" t="s">
        <v>6</v>
      </c>
      <c r="B23" s="18" t="s">
        <v>15</v>
      </c>
      <c r="C23" s="18"/>
      <c r="D23" s="19"/>
      <c r="E23" s="19"/>
      <c r="F23" s="19"/>
      <c r="G23" s="19"/>
      <c r="H23" s="19"/>
      <c r="I23" s="19"/>
      <c r="J23" s="19"/>
      <c r="K23" s="19"/>
      <c r="M23" s="19"/>
    </row>
    <row r="24" spans="1:13">
      <c r="A24" s="18" t="s">
        <v>6</v>
      </c>
      <c r="B24" s="18" t="s">
        <v>16</v>
      </c>
      <c r="C24" s="18"/>
      <c r="D24" s="19"/>
      <c r="E24" s="19"/>
      <c r="F24" s="19"/>
      <c r="G24" s="19"/>
      <c r="H24" s="19"/>
      <c r="I24" s="19"/>
      <c r="J24" s="19"/>
      <c r="K24" s="19"/>
      <c r="M24" s="19"/>
    </row>
    <row r="25" spans="1:13">
      <c r="A25" s="18" t="s">
        <v>6</v>
      </c>
      <c r="B25" s="18" t="s">
        <v>17</v>
      </c>
      <c r="C25" s="18"/>
      <c r="D25" s="19"/>
      <c r="E25" s="19"/>
      <c r="F25" s="19"/>
      <c r="G25" s="19"/>
      <c r="H25" s="19"/>
      <c r="I25" s="19"/>
      <c r="J25" s="19"/>
      <c r="K25" s="19"/>
      <c r="M25" s="19"/>
    </row>
    <row r="26" spans="1:13" s="160" customFormat="1" ht="25.5">
      <c r="A26" s="157" t="s">
        <v>18</v>
      </c>
      <c r="B26" s="158" t="s">
        <v>19</v>
      </c>
      <c r="C26" s="159"/>
      <c r="D26" s="159"/>
      <c r="E26" s="159"/>
      <c r="F26" s="159"/>
      <c r="G26" s="159"/>
      <c r="H26" s="159"/>
      <c r="I26" s="159"/>
      <c r="J26" s="159"/>
      <c r="K26" s="159"/>
      <c r="M26" s="159"/>
    </row>
    <row r="27" spans="1:13">
      <c r="A27" s="18" t="s">
        <v>6</v>
      </c>
      <c r="B27" s="18" t="s">
        <v>20</v>
      </c>
      <c r="C27" s="129"/>
      <c r="D27" s="19"/>
      <c r="E27" s="19"/>
      <c r="F27" s="19"/>
      <c r="G27" s="19"/>
      <c r="H27" s="19"/>
      <c r="I27" s="19"/>
      <c r="J27" s="19"/>
      <c r="K27" s="19"/>
      <c r="M27" s="19"/>
    </row>
    <row r="28" spans="1:13">
      <c r="A28" s="18" t="s">
        <v>6</v>
      </c>
      <c r="B28" s="18" t="s">
        <v>15</v>
      </c>
      <c r="C28" s="18"/>
      <c r="D28" s="19"/>
      <c r="E28" s="19"/>
      <c r="F28" s="19"/>
      <c r="G28" s="19"/>
      <c r="H28" s="19"/>
      <c r="I28" s="19"/>
      <c r="J28" s="19"/>
      <c r="K28" s="19"/>
      <c r="M28" s="19"/>
    </row>
    <row r="29" spans="1:13">
      <c r="A29" s="18" t="s">
        <v>6</v>
      </c>
      <c r="B29" s="18" t="s">
        <v>16</v>
      </c>
      <c r="C29" s="18"/>
      <c r="D29" s="19"/>
      <c r="E29" s="19"/>
      <c r="F29" s="19"/>
      <c r="G29" s="19"/>
      <c r="H29" s="19"/>
      <c r="I29" s="19"/>
      <c r="J29" s="19"/>
      <c r="K29" s="19"/>
      <c r="M29" s="19"/>
    </row>
    <row r="30" spans="1:13">
      <c r="A30" s="18" t="s">
        <v>6</v>
      </c>
      <c r="B30" s="18" t="s">
        <v>17</v>
      </c>
      <c r="C30" s="18"/>
      <c r="D30" s="19"/>
      <c r="E30" s="19"/>
      <c r="F30" s="19"/>
      <c r="G30" s="19"/>
      <c r="H30" s="19"/>
      <c r="I30" s="19"/>
      <c r="J30" s="19"/>
      <c r="K30" s="19"/>
      <c r="M30" s="19"/>
    </row>
    <row r="31" spans="1:13" s="160" customFormat="1" ht="25.5">
      <c r="A31" s="157" t="s">
        <v>21</v>
      </c>
      <c r="B31" s="158" t="s">
        <v>22</v>
      </c>
      <c r="C31" s="159"/>
      <c r="D31" s="159"/>
      <c r="E31" s="159"/>
      <c r="F31" s="159"/>
      <c r="G31" s="159"/>
      <c r="H31" s="159"/>
      <c r="I31" s="159"/>
      <c r="J31" s="159"/>
      <c r="K31" s="159"/>
      <c r="M31" s="159"/>
    </row>
    <row r="32" spans="1:13">
      <c r="A32" s="18" t="s">
        <v>6</v>
      </c>
      <c r="B32" s="18" t="s">
        <v>15</v>
      </c>
      <c r="C32" s="129"/>
      <c r="D32" s="130"/>
      <c r="E32" s="130"/>
      <c r="F32" s="19"/>
      <c r="G32" s="19"/>
      <c r="H32" s="19"/>
      <c r="I32" s="19"/>
      <c r="J32" s="19"/>
      <c r="K32" s="19"/>
      <c r="M32" s="19"/>
    </row>
    <row r="33" spans="1:14">
      <c r="A33" s="18" t="s">
        <v>6</v>
      </c>
      <c r="B33" s="18" t="s">
        <v>23</v>
      </c>
      <c r="C33" s="129"/>
      <c r="D33" s="130"/>
      <c r="E33" s="130"/>
      <c r="F33" s="19"/>
      <c r="G33" s="19"/>
      <c r="H33" s="19"/>
      <c r="I33" s="19"/>
      <c r="J33" s="19"/>
      <c r="K33" s="19"/>
      <c r="M33" s="19"/>
    </row>
    <row r="34" spans="1:14">
      <c r="A34" s="18" t="s">
        <v>6</v>
      </c>
      <c r="B34" s="18" t="s">
        <v>17</v>
      </c>
      <c r="C34" s="129"/>
      <c r="D34" s="130"/>
      <c r="E34" s="130"/>
      <c r="F34" s="19"/>
      <c r="G34" s="19"/>
      <c r="H34" s="19"/>
      <c r="I34" s="19"/>
      <c r="J34" s="19"/>
      <c r="K34" s="19"/>
      <c r="M34" s="19"/>
    </row>
    <row r="35" spans="1:14" s="160" customFormat="1" ht="25.5">
      <c r="A35" s="157" t="s">
        <v>24</v>
      </c>
      <c r="B35" s="158" t="s">
        <v>25</v>
      </c>
      <c r="C35" s="163"/>
      <c r="D35" s="163"/>
      <c r="E35" s="163"/>
      <c r="F35" s="156"/>
      <c r="G35" s="156"/>
      <c r="H35" s="156"/>
      <c r="I35" s="156"/>
      <c r="J35" s="156"/>
      <c r="K35" s="156"/>
      <c r="M35" s="156"/>
    </row>
    <row r="36" spans="1:14" s="160" customFormat="1">
      <c r="A36" s="157" t="s">
        <v>26</v>
      </c>
      <c r="B36" s="158" t="s">
        <v>27</v>
      </c>
      <c r="C36" s="163"/>
      <c r="D36" s="164"/>
      <c r="E36" s="164"/>
      <c r="F36" s="156"/>
      <c r="G36" s="156"/>
      <c r="H36" s="156"/>
      <c r="I36" s="156"/>
      <c r="J36" s="156"/>
      <c r="K36" s="156"/>
      <c r="M36" s="156"/>
    </row>
    <row r="37" spans="1:14" s="160" customFormat="1">
      <c r="A37" s="157" t="s">
        <v>28</v>
      </c>
      <c r="B37" s="158" t="s">
        <v>29</v>
      </c>
      <c r="C37" s="163"/>
      <c r="D37" s="164"/>
      <c r="E37" s="164"/>
      <c r="F37" s="156"/>
      <c r="G37" s="156"/>
      <c r="H37" s="156"/>
      <c r="I37" s="156"/>
      <c r="J37" s="156"/>
      <c r="K37" s="156"/>
      <c r="M37" s="156"/>
    </row>
    <row r="38" spans="1:14">
      <c r="A38" s="100" t="s">
        <v>30</v>
      </c>
      <c r="B38" s="14" t="s">
        <v>31</v>
      </c>
      <c r="C38" s="15"/>
      <c r="D38" s="15"/>
      <c r="E38" s="15"/>
      <c r="F38" s="15"/>
      <c r="G38" s="15"/>
      <c r="H38" s="15"/>
      <c r="I38" s="15"/>
      <c r="J38" s="15"/>
      <c r="K38" s="15"/>
      <c r="M38" s="15">
        <v>2551367.6756000002</v>
      </c>
    </row>
    <row r="39" spans="1:14" s="160" customFormat="1">
      <c r="A39" s="157" t="s">
        <v>4</v>
      </c>
      <c r="B39" s="158" t="s">
        <v>32</v>
      </c>
      <c r="C39" s="159"/>
      <c r="D39" s="159"/>
      <c r="E39" s="159"/>
      <c r="F39" s="159"/>
      <c r="G39" s="159"/>
      <c r="H39" s="159"/>
      <c r="I39" s="159"/>
      <c r="J39" s="159"/>
      <c r="K39" s="159"/>
      <c r="M39" s="159">
        <v>2548367.6756000002</v>
      </c>
    </row>
    <row r="40" spans="1:14" s="160" customFormat="1">
      <c r="A40" s="161" t="s">
        <v>6</v>
      </c>
      <c r="B40" s="162" t="s">
        <v>33</v>
      </c>
      <c r="C40" s="163"/>
      <c r="D40" s="163"/>
      <c r="E40" s="163"/>
      <c r="F40" s="156"/>
      <c r="G40" s="156"/>
      <c r="H40" s="156"/>
      <c r="I40" s="156"/>
      <c r="J40" s="156"/>
      <c r="K40" s="156"/>
      <c r="M40" s="156">
        <v>38400</v>
      </c>
    </row>
    <row r="41" spans="1:14" s="160" customFormat="1">
      <c r="A41" s="161" t="s">
        <v>6</v>
      </c>
      <c r="B41" s="162" t="s">
        <v>34</v>
      </c>
      <c r="C41" s="163"/>
      <c r="D41" s="164"/>
      <c r="E41" s="164"/>
      <c r="F41" s="156"/>
      <c r="G41" s="156"/>
      <c r="H41" s="156"/>
      <c r="I41" s="156"/>
      <c r="J41" s="156"/>
      <c r="K41" s="156"/>
      <c r="M41" s="156">
        <v>351440</v>
      </c>
    </row>
    <row r="42" spans="1:14" s="160" customFormat="1">
      <c r="A42" s="161" t="s">
        <v>6</v>
      </c>
      <c r="B42" s="162" t="s">
        <v>35</v>
      </c>
      <c r="C42" s="159"/>
      <c r="D42" s="159"/>
      <c r="E42" s="159"/>
      <c r="F42" s="159"/>
      <c r="G42" s="159"/>
      <c r="H42" s="159"/>
      <c r="I42" s="159"/>
      <c r="J42" s="159"/>
      <c r="K42" s="159"/>
      <c r="M42" s="159">
        <v>1012321.0756000001</v>
      </c>
      <c r="N42" s="165">
        <f t="shared" ref="N42:N61" si="0">F42-M42</f>
        <v>-1012321.0756000001</v>
      </c>
    </row>
    <row r="43" spans="1:14">
      <c r="A43" s="103" t="s">
        <v>6</v>
      </c>
      <c r="B43" s="18" t="s">
        <v>36</v>
      </c>
      <c r="C43" s="129"/>
      <c r="D43" s="130"/>
      <c r="E43" s="130"/>
      <c r="F43" s="19"/>
      <c r="G43" s="19"/>
      <c r="H43" s="19"/>
      <c r="I43" s="19"/>
      <c r="J43" s="19"/>
      <c r="K43" s="19"/>
      <c r="M43" s="19">
        <v>0</v>
      </c>
      <c r="N43" s="144">
        <f t="shared" si="0"/>
        <v>0</v>
      </c>
    </row>
    <row r="44" spans="1:14">
      <c r="A44" s="103" t="s">
        <v>6</v>
      </c>
      <c r="B44" s="18" t="s">
        <v>37</v>
      </c>
      <c r="C44" s="129"/>
      <c r="D44" s="130"/>
      <c r="E44" s="130"/>
      <c r="F44" s="19"/>
      <c r="G44" s="19"/>
      <c r="H44" s="19"/>
      <c r="I44" s="19"/>
      <c r="J44" s="19"/>
      <c r="K44" s="19"/>
      <c r="M44" s="19">
        <v>109000</v>
      </c>
      <c r="N44" s="144">
        <f t="shared" si="0"/>
        <v>-109000</v>
      </c>
    </row>
    <row r="45" spans="1:14">
      <c r="A45" s="103" t="s">
        <v>6</v>
      </c>
      <c r="B45" s="18" t="s">
        <v>38</v>
      </c>
      <c r="C45" s="129"/>
      <c r="D45" s="130"/>
      <c r="E45" s="130"/>
      <c r="F45" s="19"/>
      <c r="G45" s="19"/>
      <c r="H45" s="19"/>
      <c r="I45" s="19"/>
      <c r="J45" s="19"/>
      <c r="K45" s="19"/>
      <c r="M45" s="19">
        <v>161400</v>
      </c>
      <c r="N45" s="144">
        <f t="shared" si="0"/>
        <v>-161400</v>
      </c>
    </row>
    <row r="46" spans="1:14">
      <c r="A46" s="103" t="s">
        <v>6</v>
      </c>
      <c r="B46" s="18" t="s">
        <v>39</v>
      </c>
      <c r="C46" s="129"/>
      <c r="D46" s="130"/>
      <c r="E46" s="130"/>
      <c r="F46" s="19"/>
      <c r="G46" s="19"/>
      <c r="H46" s="19"/>
      <c r="I46" s="19"/>
      <c r="J46" s="19"/>
      <c r="K46" s="19"/>
      <c r="M46" s="19">
        <v>30220</v>
      </c>
      <c r="N46" s="144">
        <f t="shared" si="0"/>
        <v>-30220</v>
      </c>
    </row>
    <row r="47" spans="1:14">
      <c r="A47" s="103" t="s">
        <v>6</v>
      </c>
      <c r="B47" s="18" t="s">
        <v>40</v>
      </c>
      <c r="C47" s="129"/>
      <c r="D47" s="130"/>
      <c r="E47" s="130"/>
      <c r="F47" s="19"/>
      <c r="G47" s="19"/>
      <c r="H47" s="19"/>
      <c r="I47" s="19"/>
      <c r="J47" s="19"/>
      <c r="K47" s="19"/>
      <c r="M47" s="19">
        <v>75832.275600000008</v>
      </c>
      <c r="N47" s="144">
        <f t="shared" si="0"/>
        <v>-75832.275600000008</v>
      </c>
    </row>
    <row r="48" spans="1:14">
      <c r="A48" s="103" t="s">
        <v>6</v>
      </c>
      <c r="B48" s="18" t="s">
        <v>41</v>
      </c>
      <c r="C48" s="129"/>
      <c r="D48" s="130"/>
      <c r="E48" s="130"/>
      <c r="F48" s="19"/>
      <c r="G48" s="19"/>
      <c r="H48" s="19"/>
      <c r="I48" s="19"/>
      <c r="J48" s="19"/>
      <c r="K48" s="19"/>
      <c r="M48" s="19">
        <v>134000</v>
      </c>
      <c r="N48" s="144">
        <f t="shared" si="0"/>
        <v>-134000</v>
      </c>
    </row>
    <row r="49" spans="1:15">
      <c r="A49" s="103" t="s">
        <v>6</v>
      </c>
      <c r="B49" s="18" t="s">
        <v>42</v>
      </c>
      <c r="C49" s="129"/>
      <c r="D49" s="130"/>
      <c r="E49" s="130"/>
      <c r="F49" s="19"/>
      <c r="G49" s="19"/>
      <c r="H49" s="19"/>
      <c r="I49" s="19"/>
      <c r="J49" s="19"/>
      <c r="K49" s="19"/>
      <c r="L49" s="81">
        <v>-24000</v>
      </c>
      <c r="M49" s="19">
        <v>501868.79999999999</v>
      </c>
      <c r="N49" s="144">
        <f t="shared" si="0"/>
        <v>-501868.79999999999</v>
      </c>
    </row>
    <row r="50" spans="1:15" s="160" customFormat="1">
      <c r="A50" s="161" t="s">
        <v>6</v>
      </c>
      <c r="B50" s="162" t="s">
        <v>43</v>
      </c>
      <c r="C50" s="159"/>
      <c r="D50" s="159"/>
      <c r="E50" s="159"/>
      <c r="F50" s="159"/>
      <c r="G50" s="159"/>
      <c r="H50" s="159"/>
      <c r="I50" s="159"/>
      <c r="J50" s="159"/>
      <c r="K50" s="159"/>
      <c r="M50" s="159">
        <v>19332.400000000001</v>
      </c>
      <c r="N50" s="165">
        <f t="shared" si="0"/>
        <v>-19332.400000000001</v>
      </c>
    </row>
    <row r="51" spans="1:15">
      <c r="A51" s="103" t="s">
        <v>6</v>
      </c>
      <c r="B51" s="18" t="s">
        <v>44</v>
      </c>
      <c r="C51" s="129"/>
      <c r="D51" s="130"/>
      <c r="E51" s="130"/>
      <c r="F51" s="19"/>
      <c r="G51" s="19"/>
      <c r="H51" s="19"/>
      <c r="I51" s="19"/>
      <c r="J51" s="19"/>
      <c r="K51" s="19"/>
      <c r="M51" s="19">
        <v>2880</v>
      </c>
      <c r="N51" s="144">
        <f t="shared" si="0"/>
        <v>-2880</v>
      </c>
    </row>
    <row r="52" spans="1:15">
      <c r="A52" s="103" t="s">
        <v>6</v>
      </c>
      <c r="B52" s="18" t="s">
        <v>45</v>
      </c>
      <c r="C52" s="129"/>
      <c r="D52" s="130"/>
      <c r="E52" s="130"/>
      <c r="F52" s="19"/>
      <c r="G52" s="19"/>
      <c r="H52" s="19"/>
      <c r="I52" s="19"/>
      <c r="J52" s="19"/>
      <c r="K52" s="19"/>
      <c r="M52" s="19">
        <v>0</v>
      </c>
      <c r="N52" s="144">
        <f t="shared" si="0"/>
        <v>0</v>
      </c>
    </row>
    <row r="53" spans="1:15">
      <c r="A53" s="103" t="s">
        <v>6</v>
      </c>
      <c r="B53" s="18" t="s">
        <v>46</v>
      </c>
      <c r="C53" s="129"/>
      <c r="D53" s="130"/>
      <c r="E53" s="130"/>
      <c r="F53" s="19"/>
      <c r="G53" s="19"/>
      <c r="H53" s="19"/>
      <c r="I53" s="19"/>
      <c r="J53" s="19"/>
      <c r="K53" s="19"/>
      <c r="M53" s="19">
        <v>13000</v>
      </c>
      <c r="N53" s="144">
        <f t="shared" si="0"/>
        <v>-13000</v>
      </c>
    </row>
    <row r="54" spans="1:15">
      <c r="A54" s="103" t="s">
        <v>6</v>
      </c>
      <c r="B54" s="18" t="s">
        <v>47</v>
      </c>
      <c r="C54" s="129"/>
      <c r="D54" s="130"/>
      <c r="E54" s="130"/>
      <c r="F54" s="19"/>
      <c r="G54" s="19"/>
      <c r="H54" s="19"/>
      <c r="I54" s="19"/>
      <c r="J54" s="19"/>
      <c r="K54" s="19"/>
      <c r="M54" s="19">
        <v>0</v>
      </c>
      <c r="N54" s="144">
        <f t="shared" si="0"/>
        <v>0</v>
      </c>
    </row>
    <row r="55" spans="1:15">
      <c r="A55" s="103" t="s">
        <v>6</v>
      </c>
      <c r="B55" s="18" t="s">
        <v>48</v>
      </c>
      <c r="C55" s="129"/>
      <c r="D55" s="130"/>
      <c r="E55" s="130"/>
      <c r="F55" s="19"/>
      <c r="G55" s="19"/>
      <c r="H55" s="19"/>
      <c r="I55" s="19"/>
      <c r="J55" s="19"/>
      <c r="K55" s="19"/>
      <c r="M55" s="19">
        <v>0</v>
      </c>
      <c r="N55" s="144">
        <f t="shared" si="0"/>
        <v>0</v>
      </c>
    </row>
    <row r="56" spans="1:15">
      <c r="A56" s="103" t="s">
        <v>6</v>
      </c>
      <c r="B56" s="18" t="s">
        <v>49</v>
      </c>
      <c r="C56" s="129"/>
      <c r="D56" s="130"/>
      <c r="E56" s="130"/>
      <c r="F56" s="19"/>
      <c r="G56" s="19"/>
      <c r="H56" s="19"/>
      <c r="I56" s="19"/>
      <c r="J56" s="19"/>
      <c r="K56" s="19"/>
      <c r="M56" s="19">
        <v>0</v>
      </c>
      <c r="N56" s="144">
        <f t="shared" si="0"/>
        <v>0</v>
      </c>
    </row>
    <row r="57" spans="1:15">
      <c r="A57" s="103" t="s">
        <v>6</v>
      </c>
      <c r="B57" s="18" t="s">
        <v>50</v>
      </c>
      <c r="C57" s="129"/>
      <c r="D57" s="130"/>
      <c r="E57" s="130"/>
      <c r="F57" s="19"/>
      <c r="G57" s="19"/>
      <c r="H57" s="19"/>
      <c r="I57" s="19"/>
      <c r="J57" s="19"/>
      <c r="K57" s="19"/>
      <c r="M57" s="19">
        <v>3452.4</v>
      </c>
      <c r="N57" s="144">
        <f t="shared" si="0"/>
        <v>-3452.4</v>
      </c>
    </row>
    <row r="58" spans="1:15" s="160" customFormat="1">
      <c r="A58" s="161" t="s">
        <v>6</v>
      </c>
      <c r="B58" s="162" t="s">
        <v>51</v>
      </c>
      <c r="C58" s="159"/>
      <c r="D58" s="159"/>
      <c r="E58" s="159"/>
      <c r="F58" s="159"/>
      <c r="G58" s="159"/>
      <c r="H58" s="159"/>
      <c r="I58" s="159"/>
      <c r="J58" s="159"/>
      <c r="K58" s="159"/>
      <c r="M58" s="159">
        <v>710696</v>
      </c>
      <c r="N58" s="165">
        <f t="shared" si="0"/>
        <v>-710696</v>
      </c>
    </row>
    <row r="59" spans="1:15">
      <c r="A59" s="103" t="s">
        <v>6</v>
      </c>
      <c r="B59" s="18" t="s">
        <v>52</v>
      </c>
      <c r="C59" s="129"/>
      <c r="D59" s="130"/>
      <c r="E59" s="130"/>
      <c r="F59" s="19"/>
      <c r="G59" s="19"/>
      <c r="H59" s="19"/>
      <c r="I59" s="19"/>
      <c r="J59" s="19"/>
      <c r="K59" s="19"/>
      <c r="M59" s="19">
        <v>410000</v>
      </c>
      <c r="N59" s="144">
        <f t="shared" si="0"/>
        <v>-410000</v>
      </c>
    </row>
    <row r="60" spans="1:15">
      <c r="A60" s="103" t="s">
        <v>6</v>
      </c>
      <c r="B60" s="18" t="s">
        <v>53</v>
      </c>
      <c r="C60" s="129"/>
      <c r="D60" s="130"/>
      <c r="E60" s="130"/>
      <c r="F60" s="19"/>
      <c r="G60" s="19"/>
      <c r="H60" s="19"/>
      <c r="I60" s="19"/>
      <c r="J60" s="19"/>
      <c r="K60" s="19"/>
      <c r="M60" s="19">
        <v>0</v>
      </c>
      <c r="N60" s="144">
        <f t="shared" si="0"/>
        <v>0</v>
      </c>
    </row>
    <row r="61" spans="1:15">
      <c r="A61" s="103" t="s">
        <v>6</v>
      </c>
      <c r="B61" s="18" t="s">
        <v>54</v>
      </c>
      <c r="C61" s="129"/>
      <c r="D61" s="130"/>
      <c r="E61" s="130"/>
      <c r="F61" s="19"/>
      <c r="G61" s="19"/>
      <c r="H61" s="19"/>
      <c r="I61" s="19"/>
      <c r="J61" s="19"/>
      <c r="K61" s="19"/>
      <c r="L61" s="81">
        <v>121500</v>
      </c>
      <c r="M61" s="19">
        <v>50048</v>
      </c>
      <c r="N61" s="144">
        <f t="shared" si="0"/>
        <v>-50048</v>
      </c>
    </row>
    <row r="62" spans="1:15">
      <c r="A62" s="103" t="s">
        <v>6</v>
      </c>
      <c r="B62" s="18" t="s">
        <v>55</v>
      </c>
      <c r="C62" s="129"/>
      <c r="D62" s="130"/>
      <c r="E62" s="130"/>
      <c r="F62" s="19"/>
      <c r="G62" s="19"/>
      <c r="H62" s="19"/>
      <c r="I62" s="19"/>
      <c r="J62" s="19"/>
      <c r="K62" s="19"/>
      <c r="M62" s="19">
        <v>256648</v>
      </c>
      <c r="N62" s="144">
        <f>F62-M62</f>
        <v>-256648</v>
      </c>
    </row>
    <row r="63" spans="1:15" s="160" customFormat="1">
      <c r="A63" s="161" t="s">
        <v>6</v>
      </c>
      <c r="B63" s="162" t="s">
        <v>56</v>
      </c>
      <c r="C63" s="159"/>
      <c r="D63" s="159"/>
      <c r="E63" s="159"/>
      <c r="F63" s="159"/>
      <c r="G63" s="159"/>
      <c r="H63" s="159"/>
      <c r="I63" s="159"/>
      <c r="J63" s="159"/>
      <c r="K63" s="159"/>
      <c r="M63" s="159">
        <v>131986.20000000001</v>
      </c>
    </row>
    <row r="64" spans="1:15">
      <c r="A64" s="103" t="s">
        <v>6</v>
      </c>
      <c r="B64" s="18" t="s">
        <v>57</v>
      </c>
      <c r="C64" s="129"/>
      <c r="D64" s="130"/>
      <c r="E64" s="130"/>
      <c r="F64" s="19"/>
      <c r="G64" s="19"/>
      <c r="H64" s="19"/>
      <c r="I64" s="19"/>
      <c r="J64" s="19"/>
      <c r="K64" s="19"/>
      <c r="M64" s="19">
        <v>121086.2</v>
      </c>
      <c r="N64" s="144">
        <f>F64-M64</f>
        <v>-121086.2</v>
      </c>
      <c r="O64" s="81" t="e">
        <f>H64/H59</f>
        <v>#DIV/0!</v>
      </c>
    </row>
    <row r="65" spans="1:13">
      <c r="A65" s="103" t="s">
        <v>6</v>
      </c>
      <c r="B65" s="18" t="s">
        <v>58</v>
      </c>
      <c r="C65" s="129"/>
      <c r="D65" s="130"/>
      <c r="E65" s="130"/>
      <c r="F65" s="19"/>
      <c r="G65" s="19"/>
      <c r="H65" s="19"/>
      <c r="I65" s="19"/>
      <c r="J65" s="19"/>
      <c r="K65" s="19"/>
      <c r="M65" s="19">
        <v>6400</v>
      </c>
    </row>
    <row r="66" spans="1:13">
      <c r="A66" s="103" t="s">
        <v>6</v>
      </c>
      <c r="B66" s="18" t="s">
        <v>50</v>
      </c>
      <c r="C66" s="129"/>
      <c r="D66" s="130"/>
      <c r="E66" s="130"/>
      <c r="F66" s="19"/>
      <c r="G66" s="19"/>
      <c r="H66" s="19"/>
      <c r="I66" s="19"/>
      <c r="J66" s="19"/>
      <c r="K66" s="19"/>
      <c r="M66" s="19">
        <v>4500</v>
      </c>
    </row>
    <row r="67" spans="1:13">
      <c r="A67" s="102" t="s">
        <v>6</v>
      </c>
      <c r="B67" s="21" t="s">
        <v>59</v>
      </c>
      <c r="C67" s="17"/>
      <c r="D67" s="17"/>
      <c r="E67" s="17"/>
      <c r="F67" s="17"/>
      <c r="G67" s="17"/>
      <c r="H67" s="17"/>
      <c r="I67" s="17"/>
      <c r="J67" s="17"/>
      <c r="K67" s="17"/>
      <c r="M67" s="17">
        <v>243392</v>
      </c>
    </row>
    <row r="68" spans="1:13">
      <c r="A68" s="103" t="s">
        <v>6</v>
      </c>
      <c r="B68" s="18" t="s">
        <v>60</v>
      </c>
      <c r="C68" s="129"/>
      <c r="D68" s="130"/>
      <c r="E68" s="130"/>
      <c r="F68" s="19"/>
      <c r="G68" s="19"/>
      <c r="H68" s="19"/>
      <c r="I68" s="19"/>
      <c r="J68" s="19"/>
      <c r="K68" s="19"/>
      <c r="L68" s="81">
        <v>-121500</v>
      </c>
      <c r="M68" s="19">
        <v>124500</v>
      </c>
    </row>
    <row r="69" spans="1:13">
      <c r="A69" s="103" t="s">
        <v>6</v>
      </c>
      <c r="B69" s="18" t="s">
        <v>50</v>
      </c>
      <c r="C69" s="129"/>
      <c r="D69" s="130"/>
      <c r="E69" s="130"/>
      <c r="F69" s="19"/>
      <c r="G69" s="19"/>
      <c r="H69" s="19"/>
      <c r="I69" s="19"/>
      <c r="J69" s="19"/>
      <c r="K69" s="19"/>
      <c r="M69" s="19">
        <v>118892</v>
      </c>
    </row>
    <row r="70" spans="1:13">
      <c r="A70" s="102" t="s">
        <v>6</v>
      </c>
      <c r="B70" s="21" t="s">
        <v>61</v>
      </c>
      <c r="C70" s="128"/>
      <c r="D70" s="131"/>
      <c r="E70" s="131"/>
      <c r="F70" s="20"/>
      <c r="G70" s="20"/>
      <c r="H70" s="20"/>
      <c r="I70" s="20"/>
      <c r="J70" s="20"/>
      <c r="K70" s="20"/>
      <c r="M70" s="20">
        <v>48000</v>
      </c>
    </row>
    <row r="71" spans="1:13">
      <c r="A71" s="101" t="s">
        <v>11</v>
      </c>
      <c r="B71" s="16" t="s">
        <v>62</v>
      </c>
      <c r="C71" s="128"/>
      <c r="D71" s="131"/>
      <c r="E71" s="131"/>
      <c r="F71" s="20"/>
      <c r="G71" s="20"/>
      <c r="H71" s="20"/>
      <c r="I71" s="20"/>
      <c r="J71" s="20"/>
      <c r="K71" s="20"/>
      <c r="M71" s="20">
        <v>3000</v>
      </c>
    </row>
    <row r="72" spans="1:13">
      <c r="A72" s="101" t="s">
        <v>18</v>
      </c>
      <c r="B72" s="16" t="s">
        <v>63</v>
      </c>
      <c r="C72" s="17"/>
      <c r="D72" s="17"/>
      <c r="E72" s="17"/>
      <c r="F72" s="17"/>
      <c r="G72" s="17"/>
      <c r="H72" s="17"/>
      <c r="I72" s="17"/>
      <c r="J72" s="17"/>
      <c r="K72" s="17"/>
      <c r="M72" s="17">
        <v>0</v>
      </c>
    </row>
    <row r="73" spans="1:13" ht="25.5">
      <c r="A73" s="18" t="s">
        <v>6</v>
      </c>
      <c r="B73" s="18" t="s">
        <v>64</v>
      </c>
      <c r="C73" s="129"/>
      <c r="D73" s="130"/>
      <c r="E73" s="130"/>
      <c r="F73" s="19"/>
      <c r="G73" s="19"/>
      <c r="H73" s="19"/>
      <c r="I73" s="19"/>
      <c r="J73" s="19"/>
      <c r="K73" s="19"/>
      <c r="M73" s="19"/>
    </row>
    <row r="74" spans="1:13">
      <c r="A74" s="18" t="s">
        <v>6</v>
      </c>
      <c r="B74" s="18" t="s">
        <v>65</v>
      </c>
      <c r="C74" s="129"/>
      <c r="D74" s="130"/>
      <c r="E74" s="130"/>
      <c r="F74" s="19"/>
      <c r="G74" s="19"/>
      <c r="H74" s="19"/>
      <c r="I74" s="19"/>
      <c r="J74" s="19"/>
      <c r="K74" s="19"/>
      <c r="M74" s="19"/>
    </row>
    <row r="75" spans="1:13">
      <c r="A75" s="100" t="s">
        <v>66</v>
      </c>
      <c r="B75" s="14" t="s">
        <v>67</v>
      </c>
      <c r="C75" s="15"/>
      <c r="D75" s="15"/>
      <c r="E75" s="15"/>
      <c r="F75" s="15"/>
      <c r="G75" s="15"/>
      <c r="H75" s="15"/>
      <c r="I75" s="15"/>
      <c r="J75" s="15"/>
      <c r="K75" s="15"/>
      <c r="M75" s="15"/>
    </row>
    <row r="76" spans="1:13">
      <c r="A76" s="104" t="s">
        <v>68</v>
      </c>
      <c r="B76" s="22" t="s">
        <v>69</v>
      </c>
      <c r="C76" s="22"/>
      <c r="D76" s="19"/>
      <c r="E76" s="19"/>
      <c r="F76" s="19"/>
      <c r="G76" s="19"/>
      <c r="H76" s="19"/>
      <c r="I76" s="19"/>
      <c r="J76" s="19"/>
      <c r="K76" s="19"/>
      <c r="M76" s="19"/>
    </row>
    <row r="77" spans="1:13">
      <c r="A77" s="104" t="s">
        <v>68</v>
      </c>
      <c r="B77" s="22" t="s">
        <v>70</v>
      </c>
      <c r="C77" s="22"/>
      <c r="D77" s="19"/>
      <c r="E77" s="19"/>
      <c r="F77" s="19"/>
      <c r="G77" s="19"/>
      <c r="H77" s="19"/>
      <c r="I77" s="19"/>
      <c r="J77" s="19"/>
      <c r="K77" s="19"/>
      <c r="M77" s="19"/>
    </row>
    <row r="78" spans="1:13" ht="25.5">
      <c r="A78" s="100" t="s">
        <v>71</v>
      </c>
      <c r="B78" s="14" t="s">
        <v>72</v>
      </c>
      <c r="C78" s="15"/>
      <c r="D78" s="15"/>
      <c r="E78" s="15"/>
      <c r="F78" s="15"/>
      <c r="G78" s="15"/>
      <c r="H78" s="15"/>
      <c r="I78" s="15"/>
      <c r="J78" s="15"/>
      <c r="K78" s="15"/>
      <c r="M78" s="15"/>
    </row>
    <row r="79" spans="1:13">
      <c r="A79" s="105"/>
      <c r="B79" s="23"/>
      <c r="C79" s="23"/>
      <c r="D79" s="24"/>
      <c r="E79" s="24"/>
      <c r="F79" s="24"/>
      <c r="G79" s="24"/>
      <c r="H79" s="24"/>
      <c r="I79" s="24"/>
      <c r="J79" s="24"/>
      <c r="K79" s="24"/>
      <c r="M79" s="24"/>
    </row>
    <row r="80" spans="1:13">
      <c r="A80" s="100" t="s">
        <v>73</v>
      </c>
      <c r="B80" s="14" t="s">
        <v>74</v>
      </c>
      <c r="C80" s="14"/>
      <c r="D80" s="25"/>
      <c r="E80" s="25"/>
      <c r="F80" s="25"/>
      <c r="G80" s="25"/>
      <c r="H80" s="25"/>
      <c r="I80" s="25"/>
      <c r="J80" s="25"/>
      <c r="K80" s="25"/>
      <c r="M80" s="25"/>
    </row>
    <row r="81" spans="1:13">
      <c r="A81" s="105"/>
      <c r="B81" s="23"/>
      <c r="C81" s="23"/>
      <c r="D81" s="24"/>
      <c r="E81" s="24"/>
      <c r="F81" s="24"/>
      <c r="G81" s="24"/>
      <c r="H81" s="24"/>
      <c r="I81" s="24"/>
      <c r="J81" s="24"/>
      <c r="K81" s="24"/>
      <c r="M81" s="24"/>
    </row>
    <row r="82" spans="1:13" ht="25.5">
      <c r="A82" s="100" t="s">
        <v>75</v>
      </c>
      <c r="B82" s="14" t="s">
        <v>76</v>
      </c>
      <c r="C82" s="15"/>
      <c r="D82" s="15"/>
      <c r="E82" s="15"/>
      <c r="F82" s="15"/>
      <c r="G82" s="15"/>
      <c r="H82" s="15"/>
      <c r="I82" s="15"/>
      <c r="J82" s="15"/>
      <c r="K82" s="15"/>
      <c r="M82" s="15"/>
    </row>
    <row r="83" spans="1:13">
      <c r="A83" s="106" t="s">
        <v>6</v>
      </c>
      <c r="B83" s="22" t="s">
        <v>6</v>
      </c>
      <c r="C83" s="22"/>
      <c r="D83" s="26"/>
      <c r="E83" s="26"/>
      <c r="F83" s="26"/>
      <c r="G83" s="26"/>
      <c r="H83" s="26"/>
      <c r="I83" s="26"/>
      <c r="J83" s="26"/>
      <c r="K83" s="26"/>
      <c r="M83" s="26"/>
    </row>
    <row r="84" spans="1:13">
      <c r="A84" s="100" t="s">
        <v>77</v>
      </c>
      <c r="B84" s="14" t="s">
        <v>78</v>
      </c>
      <c r="C84" s="15"/>
      <c r="D84" s="15"/>
      <c r="E84" s="15"/>
      <c r="F84" s="15"/>
      <c r="G84" s="15"/>
      <c r="H84" s="15"/>
      <c r="I84" s="15"/>
      <c r="J84" s="15"/>
      <c r="K84" s="15"/>
      <c r="M84" s="15"/>
    </row>
    <row r="85" spans="1:13">
      <c r="A85" s="101" t="s">
        <v>4</v>
      </c>
      <c r="B85" s="16" t="s">
        <v>79</v>
      </c>
      <c r="C85" s="17"/>
      <c r="D85" s="17"/>
      <c r="E85" s="17"/>
      <c r="F85" s="17"/>
      <c r="G85" s="17"/>
      <c r="H85" s="17"/>
      <c r="I85" s="17"/>
      <c r="J85" s="17"/>
      <c r="K85" s="17"/>
      <c r="M85" s="17"/>
    </row>
    <row r="86" spans="1:13">
      <c r="A86" s="18" t="s">
        <v>6</v>
      </c>
      <c r="B86" s="18" t="s">
        <v>80</v>
      </c>
      <c r="C86" s="18"/>
      <c r="D86" s="19"/>
      <c r="E86" s="19"/>
      <c r="F86" s="19"/>
      <c r="G86" s="19"/>
      <c r="H86" s="19"/>
      <c r="I86" s="19"/>
      <c r="J86" s="19"/>
      <c r="K86" s="19"/>
      <c r="M86" s="19"/>
    </row>
    <row r="87" spans="1:13">
      <c r="A87" s="18" t="s">
        <v>6</v>
      </c>
      <c r="B87" s="18" t="s">
        <v>15</v>
      </c>
      <c r="C87" s="18"/>
      <c r="D87" s="19"/>
      <c r="E87" s="19"/>
      <c r="F87" s="19"/>
      <c r="G87" s="19"/>
      <c r="H87" s="19"/>
      <c r="I87" s="19"/>
      <c r="J87" s="19"/>
      <c r="K87" s="19"/>
      <c r="M87" s="19"/>
    </row>
    <row r="88" spans="1:13">
      <c r="A88" s="18" t="s">
        <v>6</v>
      </c>
      <c r="B88" s="18" t="s">
        <v>16</v>
      </c>
      <c r="C88" s="18"/>
      <c r="D88" s="19"/>
      <c r="E88" s="19"/>
      <c r="F88" s="19"/>
      <c r="G88" s="19"/>
      <c r="H88" s="19"/>
      <c r="I88" s="19"/>
      <c r="J88" s="19"/>
      <c r="K88" s="19"/>
      <c r="M88" s="19"/>
    </row>
    <row r="89" spans="1:13">
      <c r="A89" s="18" t="s">
        <v>6</v>
      </c>
      <c r="B89" s="18" t="s">
        <v>17</v>
      </c>
      <c r="C89" s="18"/>
      <c r="D89" s="19"/>
      <c r="E89" s="19"/>
      <c r="F89" s="19"/>
      <c r="G89" s="19"/>
      <c r="H89" s="19"/>
      <c r="I89" s="19"/>
      <c r="J89" s="19"/>
      <c r="K89" s="19"/>
      <c r="M89" s="19"/>
    </row>
    <row r="90" spans="1:13">
      <c r="A90" s="101" t="s">
        <v>11</v>
      </c>
      <c r="B90" s="16" t="s">
        <v>81</v>
      </c>
      <c r="C90" s="17"/>
      <c r="D90" s="17"/>
      <c r="E90" s="17"/>
      <c r="F90" s="17"/>
      <c r="G90" s="17"/>
      <c r="H90" s="17"/>
      <c r="I90" s="17"/>
      <c r="J90" s="17"/>
      <c r="K90" s="17"/>
      <c r="M90" s="17"/>
    </row>
    <row r="91" spans="1:13">
      <c r="A91" s="18" t="s">
        <v>6</v>
      </c>
      <c r="B91" s="18" t="s">
        <v>20</v>
      </c>
      <c r="C91" s="18"/>
      <c r="D91" s="19"/>
      <c r="E91" s="19"/>
      <c r="F91" s="19"/>
      <c r="G91" s="19"/>
      <c r="H91" s="19"/>
      <c r="I91" s="19"/>
      <c r="J91" s="19"/>
      <c r="K91" s="19"/>
      <c r="M91" s="19"/>
    </row>
    <row r="92" spans="1:13">
      <c r="A92" s="18" t="s">
        <v>6</v>
      </c>
      <c r="B92" s="18" t="s">
        <v>15</v>
      </c>
      <c r="C92" s="18"/>
      <c r="D92" s="19"/>
      <c r="E92" s="19"/>
      <c r="F92" s="19"/>
      <c r="G92" s="19"/>
      <c r="H92" s="19"/>
      <c r="I92" s="19"/>
      <c r="J92" s="19"/>
      <c r="K92" s="19"/>
      <c r="M92" s="19"/>
    </row>
    <row r="93" spans="1:13">
      <c r="A93" s="18" t="s">
        <v>6</v>
      </c>
      <c r="B93" s="18" t="s">
        <v>16</v>
      </c>
      <c r="C93" s="18"/>
      <c r="D93" s="19"/>
      <c r="E93" s="19"/>
      <c r="F93" s="19"/>
      <c r="G93" s="19"/>
      <c r="H93" s="19"/>
      <c r="I93" s="19"/>
      <c r="J93" s="19"/>
      <c r="K93" s="19"/>
      <c r="M93" s="19"/>
    </row>
    <row r="94" spans="1:13">
      <c r="A94" s="18" t="s">
        <v>6</v>
      </c>
      <c r="B94" s="18" t="s">
        <v>17</v>
      </c>
      <c r="C94" s="18"/>
      <c r="D94" s="19"/>
      <c r="E94" s="19"/>
      <c r="F94" s="19"/>
      <c r="G94" s="19"/>
      <c r="H94" s="19"/>
      <c r="I94" s="19"/>
      <c r="J94" s="19"/>
      <c r="K94" s="19"/>
      <c r="M94" s="19"/>
    </row>
    <row r="95" spans="1:13" ht="25.5">
      <c r="A95" s="101" t="s">
        <v>18</v>
      </c>
      <c r="B95" s="16" t="s">
        <v>22</v>
      </c>
      <c r="C95" s="17"/>
      <c r="D95" s="17"/>
      <c r="E95" s="17"/>
      <c r="F95" s="17"/>
      <c r="G95" s="17"/>
      <c r="H95" s="17"/>
      <c r="I95" s="17"/>
      <c r="J95" s="17"/>
      <c r="K95" s="17"/>
      <c r="M95" s="17"/>
    </row>
    <row r="96" spans="1:13">
      <c r="A96" s="18" t="s">
        <v>6</v>
      </c>
      <c r="B96" s="18" t="s">
        <v>15</v>
      </c>
      <c r="C96" s="18"/>
      <c r="D96" s="19"/>
      <c r="E96" s="19"/>
      <c r="F96" s="19"/>
      <c r="G96" s="19"/>
      <c r="H96" s="19"/>
      <c r="I96" s="19"/>
      <c r="J96" s="19"/>
      <c r="K96" s="19"/>
      <c r="M96" s="19"/>
    </row>
    <row r="97" spans="1:13">
      <c r="A97" s="18" t="s">
        <v>6</v>
      </c>
      <c r="B97" s="18" t="s">
        <v>16</v>
      </c>
      <c r="C97" s="18"/>
      <c r="D97" s="19"/>
      <c r="E97" s="19"/>
      <c r="F97" s="19"/>
      <c r="G97" s="19"/>
      <c r="H97" s="19"/>
      <c r="I97" s="19"/>
      <c r="J97" s="19"/>
      <c r="K97" s="19"/>
      <c r="M97" s="19"/>
    </row>
    <row r="98" spans="1:13">
      <c r="A98" s="18" t="s">
        <v>6</v>
      </c>
      <c r="B98" s="18" t="s">
        <v>17</v>
      </c>
      <c r="C98" s="18"/>
      <c r="D98" s="19"/>
      <c r="E98" s="19"/>
      <c r="F98" s="19"/>
      <c r="G98" s="19"/>
      <c r="H98" s="19"/>
      <c r="I98" s="19"/>
      <c r="J98" s="19"/>
      <c r="K98" s="19"/>
      <c r="M98" s="19"/>
    </row>
    <row r="99" spans="1:13" ht="38.25">
      <c r="A99" s="100" t="s">
        <v>82</v>
      </c>
      <c r="B99" s="14" t="s">
        <v>83</v>
      </c>
      <c r="C99" s="25"/>
      <c r="D99" s="25"/>
      <c r="E99" s="25"/>
      <c r="F99" s="25"/>
      <c r="G99" s="25"/>
      <c r="H99" s="25"/>
      <c r="I99" s="25"/>
      <c r="J99" s="25"/>
      <c r="K99" s="25"/>
      <c r="M99" s="25"/>
    </row>
    <row r="100" spans="1:13" ht="25.5">
      <c r="A100" s="105" t="s">
        <v>6</v>
      </c>
      <c r="B100" s="22" t="s">
        <v>84</v>
      </c>
      <c r="C100" s="22"/>
      <c r="D100" s="19"/>
      <c r="E100" s="19"/>
      <c r="F100" s="19"/>
      <c r="G100" s="19"/>
      <c r="H100" s="19"/>
      <c r="I100" s="19"/>
      <c r="J100" s="19"/>
      <c r="K100" s="19"/>
      <c r="M100" s="19"/>
    </row>
    <row r="101" spans="1:13">
      <c r="A101" s="107" t="s">
        <v>85</v>
      </c>
      <c r="B101" s="237" t="s">
        <v>86</v>
      </c>
      <c r="C101" s="238"/>
      <c r="D101" s="238"/>
      <c r="E101" s="238"/>
      <c r="F101" s="238"/>
      <c r="G101" s="238"/>
      <c r="H101" s="238"/>
      <c r="I101" s="238"/>
      <c r="J101" s="238"/>
      <c r="K101" s="239"/>
      <c r="M101" s="81"/>
    </row>
    <row r="102" spans="1:13">
      <c r="A102" s="105"/>
      <c r="B102" s="22" t="s">
        <v>87</v>
      </c>
      <c r="C102" s="129"/>
      <c r="D102" s="130"/>
      <c r="E102" s="130"/>
      <c r="F102" s="130"/>
      <c r="G102" s="171"/>
      <c r="H102" s="130"/>
      <c r="I102" s="130"/>
      <c r="J102" s="130"/>
      <c r="K102" s="130"/>
      <c r="M102" s="108"/>
    </row>
    <row r="103" spans="1:13">
      <c r="A103" s="105"/>
      <c r="B103" s="22" t="s">
        <v>88</v>
      </c>
      <c r="C103" s="129"/>
      <c r="D103" s="130"/>
      <c r="E103" s="130"/>
      <c r="F103" s="130"/>
      <c r="G103" s="171"/>
      <c r="H103" s="130"/>
      <c r="I103" s="130"/>
      <c r="J103" s="130"/>
      <c r="K103" s="130"/>
      <c r="M103" s="108"/>
    </row>
    <row r="104" spans="1:13">
      <c r="A104" s="109" t="s">
        <v>6</v>
      </c>
      <c r="B104" s="27" t="s">
        <v>89</v>
      </c>
      <c r="C104" s="132"/>
      <c r="D104" s="133"/>
      <c r="E104" s="133"/>
      <c r="F104" s="133"/>
      <c r="G104" s="171"/>
      <c r="H104" s="133"/>
      <c r="I104" s="133"/>
      <c r="J104" s="133"/>
      <c r="K104" s="133"/>
      <c r="M104" s="109"/>
    </row>
    <row r="105" spans="1:13">
      <c r="A105" s="11"/>
      <c r="B105" s="11" t="s">
        <v>90</v>
      </c>
      <c r="C105" s="134"/>
      <c r="D105" s="135"/>
      <c r="E105" s="135"/>
      <c r="F105" s="135"/>
      <c r="G105" s="171"/>
      <c r="H105" s="135"/>
      <c r="I105" s="135"/>
      <c r="J105" s="135"/>
      <c r="K105" s="135"/>
      <c r="M105" s="11"/>
    </row>
    <row r="106" spans="1:13" ht="15" thickBot="1">
      <c r="A106" s="11"/>
      <c r="B106" s="11" t="s">
        <v>89</v>
      </c>
      <c r="C106" s="137"/>
      <c r="D106" s="136"/>
      <c r="E106" s="136"/>
      <c r="F106" s="136"/>
      <c r="G106" s="171"/>
      <c r="H106" s="136"/>
      <c r="I106" s="136"/>
      <c r="J106" s="136"/>
      <c r="K106" s="136"/>
      <c r="M106" s="11"/>
    </row>
    <row r="107" spans="1:13">
      <c r="A107" s="227" t="s">
        <v>177</v>
      </c>
      <c r="B107" s="227"/>
      <c r="C107" s="227"/>
      <c r="D107" s="227"/>
      <c r="E107" s="227"/>
      <c r="F107" s="110"/>
      <c r="G107" s="110"/>
      <c r="H107" s="110"/>
      <c r="I107" s="110"/>
      <c r="J107" s="110"/>
      <c r="K107" s="110"/>
      <c r="M107" s="110"/>
    </row>
    <row r="108" spans="1:13">
      <c r="A108" s="28" t="s">
        <v>6</v>
      </c>
      <c r="B108" s="29" t="s">
        <v>6</v>
      </c>
      <c r="C108" s="29"/>
      <c r="D108" s="29"/>
      <c r="E108" s="29"/>
      <c r="F108" s="28" t="s">
        <v>6</v>
      </c>
      <c r="G108" s="28"/>
      <c r="H108" s="28"/>
      <c r="I108" s="28"/>
      <c r="J108" s="28"/>
      <c r="K108" s="28"/>
      <c r="M108" s="28"/>
    </row>
    <row r="109" spans="1:13">
      <c r="A109" s="172" t="s">
        <v>194</v>
      </c>
      <c r="B109" s="30"/>
      <c r="C109" s="30"/>
      <c r="D109" s="30"/>
      <c r="E109" s="30"/>
      <c r="F109" s="172" t="s">
        <v>195</v>
      </c>
      <c r="G109" s="30"/>
      <c r="H109" s="30"/>
      <c r="I109" s="30"/>
      <c r="J109" s="30"/>
      <c r="K109" s="30"/>
      <c r="M109" s="30"/>
    </row>
    <row r="110" spans="1:13" ht="15.75">
      <c r="A110" s="31"/>
      <c r="B110" s="32"/>
      <c r="C110" s="32"/>
      <c r="D110" s="31"/>
      <c r="E110" s="31"/>
      <c r="F110" s="31"/>
      <c r="G110" s="31"/>
      <c r="H110" s="31"/>
      <c r="I110" s="31"/>
      <c r="J110" s="31"/>
      <c r="K110" s="31"/>
      <c r="M110" s="31"/>
    </row>
    <row r="111" spans="1:13" ht="15.75">
      <c r="A111" s="31"/>
      <c r="B111" s="32"/>
      <c r="C111" s="32"/>
      <c r="D111" s="31"/>
      <c r="E111" s="31"/>
      <c r="F111" s="31"/>
      <c r="G111" s="31"/>
      <c r="H111" s="31"/>
      <c r="I111" s="31"/>
      <c r="J111" s="31"/>
      <c r="K111" s="31"/>
      <c r="M111" s="31"/>
    </row>
    <row r="112" spans="1:13" ht="15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M112" s="31"/>
    </row>
    <row r="113" spans="1:13">
      <c r="A113" s="33" t="s">
        <v>92</v>
      </c>
      <c r="B113" s="33"/>
      <c r="C113" s="33"/>
      <c r="D113" s="30"/>
      <c r="E113" s="30"/>
      <c r="F113" s="30"/>
      <c r="G113" s="30"/>
      <c r="H113" s="30"/>
      <c r="I113" s="30"/>
      <c r="J113" s="30"/>
      <c r="K113" s="30"/>
      <c r="M113" s="30"/>
    </row>
    <row r="114" spans="1:13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M114" s="30"/>
    </row>
    <row r="115" spans="1:13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M115" s="30"/>
    </row>
    <row r="116" spans="1:13">
      <c r="A116" s="30" t="s">
        <v>93</v>
      </c>
      <c r="B116" s="30"/>
      <c r="C116" s="30"/>
      <c r="D116" s="30"/>
      <c r="E116" s="30" t="s">
        <v>94</v>
      </c>
      <c r="F116" s="30"/>
      <c r="G116" s="30"/>
      <c r="H116" s="30"/>
      <c r="I116" s="30"/>
      <c r="J116" s="30"/>
      <c r="K116" s="30"/>
      <c r="M116" s="30"/>
    </row>
    <row r="117" spans="1:13" ht="15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M117" s="31"/>
    </row>
  </sheetData>
  <mergeCells count="7">
    <mergeCell ref="A107:E107"/>
    <mergeCell ref="A1:F1"/>
    <mergeCell ref="A2:K2"/>
    <mergeCell ref="A3:E3"/>
    <mergeCell ref="A4:E4"/>
    <mergeCell ref="B8:K8"/>
    <mergeCell ref="B101:K101"/>
  </mergeCells>
  <pageMargins left="0.25" right="0.25" top="0.2" bottom="0.22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opLeftCell="A31" zoomScaleNormal="100" workbookViewId="0">
      <selection activeCell="K8" sqref="K8"/>
    </sheetView>
  </sheetViews>
  <sheetFormatPr defaultRowHeight="12.75"/>
  <cols>
    <col min="1" max="1" width="4.75" style="34" customWidth="1"/>
    <col min="2" max="2" width="40.625" style="34" customWidth="1"/>
    <col min="3" max="3" width="11.25" style="34" customWidth="1"/>
    <col min="4" max="4" width="11.625" style="34" customWidth="1"/>
    <col min="5" max="5" width="12.5" style="34" customWidth="1"/>
    <col min="6" max="6" width="10.125" style="34" customWidth="1"/>
    <col min="7" max="8" width="9" style="34"/>
    <col min="9" max="9" width="13.75" style="34" customWidth="1"/>
    <col min="10" max="10" width="9" style="34"/>
    <col min="11" max="11" width="40.75" style="34" bestFit="1" customWidth="1"/>
    <col min="12" max="13" width="8.875" style="34" bestFit="1" customWidth="1"/>
    <col min="14" max="256" width="9" style="34"/>
    <col min="257" max="257" width="4.75" style="34" customWidth="1"/>
    <col min="258" max="258" width="40.625" style="34" customWidth="1"/>
    <col min="259" max="259" width="11.25" style="34" customWidth="1"/>
    <col min="260" max="260" width="11.625" style="34" customWidth="1"/>
    <col min="261" max="261" width="12.5" style="34" customWidth="1"/>
    <col min="262" max="262" width="10.125" style="34" customWidth="1"/>
    <col min="263" max="264" width="9" style="34"/>
    <col min="265" max="265" width="13.75" style="34" customWidth="1"/>
    <col min="266" max="512" width="9" style="34"/>
    <col min="513" max="513" width="4.75" style="34" customWidth="1"/>
    <col min="514" max="514" width="40.625" style="34" customWidth="1"/>
    <col min="515" max="515" width="11.25" style="34" customWidth="1"/>
    <col min="516" max="516" width="11.625" style="34" customWidth="1"/>
    <col min="517" max="517" width="12.5" style="34" customWidth="1"/>
    <col min="518" max="518" width="10.125" style="34" customWidth="1"/>
    <col min="519" max="520" width="9" style="34"/>
    <col min="521" max="521" width="13.75" style="34" customWidth="1"/>
    <col min="522" max="768" width="9" style="34"/>
    <col min="769" max="769" width="4.75" style="34" customWidth="1"/>
    <col min="770" max="770" width="40.625" style="34" customWidth="1"/>
    <col min="771" max="771" width="11.25" style="34" customWidth="1"/>
    <col min="772" max="772" width="11.625" style="34" customWidth="1"/>
    <col min="773" max="773" width="12.5" style="34" customWidth="1"/>
    <col min="774" max="774" width="10.125" style="34" customWidth="1"/>
    <col min="775" max="776" width="9" style="34"/>
    <col min="777" max="777" width="13.75" style="34" customWidth="1"/>
    <col min="778" max="1024" width="9" style="34"/>
    <col min="1025" max="1025" width="4.75" style="34" customWidth="1"/>
    <col min="1026" max="1026" width="40.625" style="34" customWidth="1"/>
    <col min="1027" max="1027" width="11.25" style="34" customWidth="1"/>
    <col min="1028" max="1028" width="11.625" style="34" customWidth="1"/>
    <col min="1029" max="1029" width="12.5" style="34" customWidth="1"/>
    <col min="1030" max="1030" width="10.125" style="34" customWidth="1"/>
    <col min="1031" max="1032" width="9" style="34"/>
    <col min="1033" max="1033" width="13.75" style="34" customWidth="1"/>
    <col min="1034" max="1280" width="9" style="34"/>
    <col min="1281" max="1281" width="4.75" style="34" customWidth="1"/>
    <col min="1282" max="1282" width="40.625" style="34" customWidth="1"/>
    <col min="1283" max="1283" width="11.25" style="34" customWidth="1"/>
    <col min="1284" max="1284" width="11.625" style="34" customWidth="1"/>
    <col min="1285" max="1285" width="12.5" style="34" customWidth="1"/>
    <col min="1286" max="1286" width="10.125" style="34" customWidth="1"/>
    <col min="1287" max="1288" width="9" style="34"/>
    <col min="1289" max="1289" width="13.75" style="34" customWidth="1"/>
    <col min="1290" max="1536" width="9" style="34"/>
    <col min="1537" max="1537" width="4.75" style="34" customWidth="1"/>
    <col min="1538" max="1538" width="40.625" style="34" customWidth="1"/>
    <col min="1539" max="1539" width="11.25" style="34" customWidth="1"/>
    <col min="1540" max="1540" width="11.625" style="34" customWidth="1"/>
    <col min="1541" max="1541" width="12.5" style="34" customWidth="1"/>
    <col min="1542" max="1542" width="10.125" style="34" customWidth="1"/>
    <col min="1543" max="1544" width="9" style="34"/>
    <col min="1545" max="1545" width="13.75" style="34" customWidth="1"/>
    <col min="1546" max="1792" width="9" style="34"/>
    <col min="1793" max="1793" width="4.75" style="34" customWidth="1"/>
    <col min="1794" max="1794" width="40.625" style="34" customWidth="1"/>
    <col min="1795" max="1795" width="11.25" style="34" customWidth="1"/>
    <col min="1796" max="1796" width="11.625" style="34" customWidth="1"/>
    <col min="1797" max="1797" width="12.5" style="34" customWidth="1"/>
    <col min="1798" max="1798" width="10.125" style="34" customWidth="1"/>
    <col min="1799" max="1800" width="9" style="34"/>
    <col min="1801" max="1801" width="13.75" style="34" customWidth="1"/>
    <col min="1802" max="2048" width="9" style="34"/>
    <col min="2049" max="2049" width="4.75" style="34" customWidth="1"/>
    <col min="2050" max="2050" width="40.625" style="34" customWidth="1"/>
    <col min="2051" max="2051" width="11.25" style="34" customWidth="1"/>
    <col min="2052" max="2052" width="11.625" style="34" customWidth="1"/>
    <col min="2053" max="2053" width="12.5" style="34" customWidth="1"/>
    <col min="2054" max="2054" width="10.125" style="34" customWidth="1"/>
    <col min="2055" max="2056" width="9" style="34"/>
    <col min="2057" max="2057" width="13.75" style="34" customWidth="1"/>
    <col min="2058" max="2304" width="9" style="34"/>
    <col min="2305" max="2305" width="4.75" style="34" customWidth="1"/>
    <col min="2306" max="2306" width="40.625" style="34" customWidth="1"/>
    <col min="2307" max="2307" width="11.25" style="34" customWidth="1"/>
    <col min="2308" max="2308" width="11.625" style="34" customWidth="1"/>
    <col min="2309" max="2309" width="12.5" style="34" customWidth="1"/>
    <col min="2310" max="2310" width="10.125" style="34" customWidth="1"/>
    <col min="2311" max="2312" width="9" style="34"/>
    <col min="2313" max="2313" width="13.75" style="34" customWidth="1"/>
    <col min="2314" max="2560" width="9" style="34"/>
    <col min="2561" max="2561" width="4.75" style="34" customWidth="1"/>
    <col min="2562" max="2562" width="40.625" style="34" customWidth="1"/>
    <col min="2563" max="2563" width="11.25" style="34" customWidth="1"/>
    <col min="2564" max="2564" width="11.625" style="34" customWidth="1"/>
    <col min="2565" max="2565" width="12.5" style="34" customWidth="1"/>
    <col min="2566" max="2566" width="10.125" style="34" customWidth="1"/>
    <col min="2567" max="2568" width="9" style="34"/>
    <col min="2569" max="2569" width="13.75" style="34" customWidth="1"/>
    <col min="2570" max="2816" width="9" style="34"/>
    <col min="2817" max="2817" width="4.75" style="34" customWidth="1"/>
    <col min="2818" max="2818" width="40.625" style="34" customWidth="1"/>
    <col min="2819" max="2819" width="11.25" style="34" customWidth="1"/>
    <col min="2820" max="2820" width="11.625" style="34" customWidth="1"/>
    <col min="2821" max="2821" width="12.5" style="34" customWidth="1"/>
    <col min="2822" max="2822" width="10.125" style="34" customWidth="1"/>
    <col min="2823" max="2824" width="9" style="34"/>
    <col min="2825" max="2825" width="13.75" style="34" customWidth="1"/>
    <col min="2826" max="3072" width="9" style="34"/>
    <col min="3073" max="3073" width="4.75" style="34" customWidth="1"/>
    <col min="3074" max="3074" width="40.625" style="34" customWidth="1"/>
    <col min="3075" max="3075" width="11.25" style="34" customWidth="1"/>
    <col min="3076" max="3076" width="11.625" style="34" customWidth="1"/>
    <col min="3077" max="3077" width="12.5" style="34" customWidth="1"/>
    <col min="3078" max="3078" width="10.125" style="34" customWidth="1"/>
    <col min="3079" max="3080" width="9" style="34"/>
    <col min="3081" max="3081" width="13.75" style="34" customWidth="1"/>
    <col min="3082" max="3328" width="9" style="34"/>
    <col min="3329" max="3329" width="4.75" style="34" customWidth="1"/>
    <col min="3330" max="3330" width="40.625" style="34" customWidth="1"/>
    <col min="3331" max="3331" width="11.25" style="34" customWidth="1"/>
    <col min="3332" max="3332" width="11.625" style="34" customWidth="1"/>
    <col min="3333" max="3333" width="12.5" style="34" customWidth="1"/>
    <col min="3334" max="3334" width="10.125" style="34" customWidth="1"/>
    <col min="3335" max="3336" width="9" style="34"/>
    <col min="3337" max="3337" width="13.75" style="34" customWidth="1"/>
    <col min="3338" max="3584" width="9" style="34"/>
    <col min="3585" max="3585" width="4.75" style="34" customWidth="1"/>
    <col min="3586" max="3586" width="40.625" style="34" customWidth="1"/>
    <col min="3587" max="3587" width="11.25" style="34" customWidth="1"/>
    <col min="3588" max="3588" width="11.625" style="34" customWidth="1"/>
    <col min="3589" max="3589" width="12.5" style="34" customWidth="1"/>
    <col min="3590" max="3590" width="10.125" style="34" customWidth="1"/>
    <col min="3591" max="3592" width="9" style="34"/>
    <col min="3593" max="3593" width="13.75" style="34" customWidth="1"/>
    <col min="3594" max="3840" width="9" style="34"/>
    <col min="3841" max="3841" width="4.75" style="34" customWidth="1"/>
    <col min="3842" max="3842" width="40.625" style="34" customWidth="1"/>
    <col min="3843" max="3843" width="11.25" style="34" customWidth="1"/>
    <col min="3844" max="3844" width="11.625" style="34" customWidth="1"/>
    <col min="3845" max="3845" width="12.5" style="34" customWidth="1"/>
    <col min="3846" max="3846" width="10.125" style="34" customWidth="1"/>
    <col min="3847" max="3848" width="9" style="34"/>
    <col min="3849" max="3849" width="13.75" style="34" customWidth="1"/>
    <col min="3850" max="4096" width="9" style="34"/>
    <col min="4097" max="4097" width="4.75" style="34" customWidth="1"/>
    <col min="4098" max="4098" width="40.625" style="34" customWidth="1"/>
    <col min="4099" max="4099" width="11.25" style="34" customWidth="1"/>
    <col min="4100" max="4100" width="11.625" style="34" customWidth="1"/>
    <col min="4101" max="4101" width="12.5" style="34" customWidth="1"/>
    <col min="4102" max="4102" width="10.125" style="34" customWidth="1"/>
    <col min="4103" max="4104" width="9" style="34"/>
    <col min="4105" max="4105" width="13.75" style="34" customWidth="1"/>
    <col min="4106" max="4352" width="9" style="34"/>
    <col min="4353" max="4353" width="4.75" style="34" customWidth="1"/>
    <col min="4354" max="4354" width="40.625" style="34" customWidth="1"/>
    <col min="4355" max="4355" width="11.25" style="34" customWidth="1"/>
    <col min="4356" max="4356" width="11.625" style="34" customWidth="1"/>
    <col min="4357" max="4357" width="12.5" style="34" customWidth="1"/>
    <col min="4358" max="4358" width="10.125" style="34" customWidth="1"/>
    <col min="4359" max="4360" width="9" style="34"/>
    <col min="4361" max="4361" width="13.75" style="34" customWidth="1"/>
    <col min="4362" max="4608" width="9" style="34"/>
    <col min="4609" max="4609" width="4.75" style="34" customWidth="1"/>
    <col min="4610" max="4610" width="40.625" style="34" customWidth="1"/>
    <col min="4611" max="4611" width="11.25" style="34" customWidth="1"/>
    <col min="4612" max="4612" width="11.625" style="34" customWidth="1"/>
    <col min="4613" max="4613" width="12.5" style="34" customWidth="1"/>
    <col min="4614" max="4614" width="10.125" style="34" customWidth="1"/>
    <col min="4615" max="4616" width="9" style="34"/>
    <col min="4617" max="4617" width="13.75" style="34" customWidth="1"/>
    <col min="4618" max="4864" width="9" style="34"/>
    <col min="4865" max="4865" width="4.75" style="34" customWidth="1"/>
    <col min="4866" max="4866" width="40.625" style="34" customWidth="1"/>
    <col min="4867" max="4867" width="11.25" style="34" customWidth="1"/>
    <col min="4868" max="4868" width="11.625" style="34" customWidth="1"/>
    <col min="4869" max="4869" width="12.5" style="34" customWidth="1"/>
    <col min="4870" max="4870" width="10.125" style="34" customWidth="1"/>
    <col min="4871" max="4872" width="9" style="34"/>
    <col min="4873" max="4873" width="13.75" style="34" customWidth="1"/>
    <col min="4874" max="5120" width="9" style="34"/>
    <col min="5121" max="5121" width="4.75" style="34" customWidth="1"/>
    <col min="5122" max="5122" width="40.625" style="34" customWidth="1"/>
    <col min="5123" max="5123" width="11.25" style="34" customWidth="1"/>
    <col min="5124" max="5124" width="11.625" style="34" customWidth="1"/>
    <col min="5125" max="5125" width="12.5" style="34" customWidth="1"/>
    <col min="5126" max="5126" width="10.125" style="34" customWidth="1"/>
    <col min="5127" max="5128" width="9" style="34"/>
    <col min="5129" max="5129" width="13.75" style="34" customWidth="1"/>
    <col min="5130" max="5376" width="9" style="34"/>
    <col min="5377" max="5377" width="4.75" style="34" customWidth="1"/>
    <col min="5378" max="5378" width="40.625" style="34" customWidth="1"/>
    <col min="5379" max="5379" width="11.25" style="34" customWidth="1"/>
    <col min="5380" max="5380" width="11.625" style="34" customWidth="1"/>
    <col min="5381" max="5381" width="12.5" style="34" customWidth="1"/>
    <col min="5382" max="5382" width="10.125" style="34" customWidth="1"/>
    <col min="5383" max="5384" width="9" style="34"/>
    <col min="5385" max="5385" width="13.75" style="34" customWidth="1"/>
    <col min="5386" max="5632" width="9" style="34"/>
    <col min="5633" max="5633" width="4.75" style="34" customWidth="1"/>
    <col min="5634" max="5634" width="40.625" style="34" customWidth="1"/>
    <col min="5635" max="5635" width="11.25" style="34" customWidth="1"/>
    <col min="5636" max="5636" width="11.625" style="34" customWidth="1"/>
    <col min="5637" max="5637" width="12.5" style="34" customWidth="1"/>
    <col min="5638" max="5638" width="10.125" style="34" customWidth="1"/>
    <col min="5639" max="5640" width="9" style="34"/>
    <col min="5641" max="5641" width="13.75" style="34" customWidth="1"/>
    <col min="5642" max="5888" width="9" style="34"/>
    <col min="5889" max="5889" width="4.75" style="34" customWidth="1"/>
    <col min="5890" max="5890" width="40.625" style="34" customWidth="1"/>
    <col min="5891" max="5891" width="11.25" style="34" customWidth="1"/>
    <col min="5892" max="5892" width="11.625" style="34" customWidth="1"/>
    <col min="5893" max="5893" width="12.5" style="34" customWidth="1"/>
    <col min="5894" max="5894" width="10.125" style="34" customWidth="1"/>
    <col min="5895" max="5896" width="9" style="34"/>
    <col min="5897" max="5897" width="13.75" style="34" customWidth="1"/>
    <col min="5898" max="6144" width="9" style="34"/>
    <col min="6145" max="6145" width="4.75" style="34" customWidth="1"/>
    <col min="6146" max="6146" width="40.625" style="34" customWidth="1"/>
    <col min="6147" max="6147" width="11.25" style="34" customWidth="1"/>
    <col min="6148" max="6148" width="11.625" style="34" customWidth="1"/>
    <col min="6149" max="6149" width="12.5" style="34" customWidth="1"/>
    <col min="6150" max="6150" width="10.125" style="34" customWidth="1"/>
    <col min="6151" max="6152" width="9" style="34"/>
    <col min="6153" max="6153" width="13.75" style="34" customWidth="1"/>
    <col min="6154" max="6400" width="9" style="34"/>
    <col min="6401" max="6401" width="4.75" style="34" customWidth="1"/>
    <col min="6402" max="6402" width="40.625" style="34" customWidth="1"/>
    <col min="6403" max="6403" width="11.25" style="34" customWidth="1"/>
    <col min="6404" max="6404" width="11.625" style="34" customWidth="1"/>
    <col min="6405" max="6405" width="12.5" style="34" customWidth="1"/>
    <col min="6406" max="6406" width="10.125" style="34" customWidth="1"/>
    <col min="6407" max="6408" width="9" style="34"/>
    <col min="6409" max="6409" width="13.75" style="34" customWidth="1"/>
    <col min="6410" max="6656" width="9" style="34"/>
    <col min="6657" max="6657" width="4.75" style="34" customWidth="1"/>
    <col min="6658" max="6658" width="40.625" style="34" customWidth="1"/>
    <col min="6659" max="6659" width="11.25" style="34" customWidth="1"/>
    <col min="6660" max="6660" width="11.625" style="34" customWidth="1"/>
    <col min="6661" max="6661" width="12.5" style="34" customWidth="1"/>
    <col min="6662" max="6662" width="10.125" style="34" customWidth="1"/>
    <col min="6663" max="6664" width="9" style="34"/>
    <col min="6665" max="6665" width="13.75" style="34" customWidth="1"/>
    <col min="6666" max="6912" width="9" style="34"/>
    <col min="6913" max="6913" width="4.75" style="34" customWidth="1"/>
    <col min="6914" max="6914" width="40.625" style="34" customWidth="1"/>
    <col min="6915" max="6915" width="11.25" style="34" customWidth="1"/>
    <col min="6916" max="6916" width="11.625" style="34" customWidth="1"/>
    <col min="6917" max="6917" width="12.5" style="34" customWidth="1"/>
    <col min="6918" max="6918" width="10.125" style="34" customWidth="1"/>
    <col min="6919" max="6920" width="9" style="34"/>
    <col min="6921" max="6921" width="13.75" style="34" customWidth="1"/>
    <col min="6922" max="7168" width="9" style="34"/>
    <col min="7169" max="7169" width="4.75" style="34" customWidth="1"/>
    <col min="7170" max="7170" width="40.625" style="34" customWidth="1"/>
    <col min="7171" max="7171" width="11.25" style="34" customWidth="1"/>
    <col min="7172" max="7172" width="11.625" style="34" customWidth="1"/>
    <col min="7173" max="7173" width="12.5" style="34" customWidth="1"/>
    <col min="7174" max="7174" width="10.125" style="34" customWidth="1"/>
    <col min="7175" max="7176" width="9" style="34"/>
    <col min="7177" max="7177" width="13.75" style="34" customWidth="1"/>
    <col min="7178" max="7424" width="9" style="34"/>
    <col min="7425" max="7425" width="4.75" style="34" customWidth="1"/>
    <col min="7426" max="7426" width="40.625" style="34" customWidth="1"/>
    <col min="7427" max="7427" width="11.25" style="34" customWidth="1"/>
    <col min="7428" max="7428" width="11.625" style="34" customWidth="1"/>
    <col min="7429" max="7429" width="12.5" style="34" customWidth="1"/>
    <col min="7430" max="7430" width="10.125" style="34" customWidth="1"/>
    <col min="7431" max="7432" width="9" style="34"/>
    <col min="7433" max="7433" width="13.75" style="34" customWidth="1"/>
    <col min="7434" max="7680" width="9" style="34"/>
    <col min="7681" max="7681" width="4.75" style="34" customWidth="1"/>
    <col min="7682" max="7682" width="40.625" style="34" customWidth="1"/>
    <col min="7683" max="7683" width="11.25" style="34" customWidth="1"/>
    <col min="7684" max="7684" width="11.625" style="34" customWidth="1"/>
    <col min="7685" max="7685" width="12.5" style="34" customWidth="1"/>
    <col min="7686" max="7686" width="10.125" style="34" customWidth="1"/>
    <col min="7687" max="7688" width="9" style="34"/>
    <col min="7689" max="7689" width="13.75" style="34" customWidth="1"/>
    <col min="7690" max="7936" width="9" style="34"/>
    <col min="7937" max="7937" width="4.75" style="34" customWidth="1"/>
    <col min="7938" max="7938" width="40.625" style="34" customWidth="1"/>
    <col min="7939" max="7939" width="11.25" style="34" customWidth="1"/>
    <col min="7940" max="7940" width="11.625" style="34" customWidth="1"/>
    <col min="7941" max="7941" width="12.5" style="34" customWidth="1"/>
    <col min="7942" max="7942" width="10.125" style="34" customWidth="1"/>
    <col min="7943" max="7944" width="9" style="34"/>
    <col min="7945" max="7945" width="13.75" style="34" customWidth="1"/>
    <col min="7946" max="8192" width="9" style="34"/>
    <col min="8193" max="8193" width="4.75" style="34" customWidth="1"/>
    <col min="8194" max="8194" width="40.625" style="34" customWidth="1"/>
    <col min="8195" max="8195" width="11.25" style="34" customWidth="1"/>
    <col min="8196" max="8196" width="11.625" style="34" customWidth="1"/>
    <col min="8197" max="8197" width="12.5" style="34" customWidth="1"/>
    <col min="8198" max="8198" width="10.125" style="34" customWidth="1"/>
    <col min="8199" max="8200" width="9" style="34"/>
    <col min="8201" max="8201" width="13.75" style="34" customWidth="1"/>
    <col min="8202" max="8448" width="9" style="34"/>
    <col min="8449" max="8449" width="4.75" style="34" customWidth="1"/>
    <col min="8450" max="8450" width="40.625" style="34" customWidth="1"/>
    <col min="8451" max="8451" width="11.25" style="34" customWidth="1"/>
    <col min="8452" max="8452" width="11.625" style="34" customWidth="1"/>
    <col min="8453" max="8453" width="12.5" style="34" customWidth="1"/>
    <col min="8454" max="8454" width="10.125" style="34" customWidth="1"/>
    <col min="8455" max="8456" width="9" style="34"/>
    <col min="8457" max="8457" width="13.75" style="34" customWidth="1"/>
    <col min="8458" max="8704" width="9" style="34"/>
    <col min="8705" max="8705" width="4.75" style="34" customWidth="1"/>
    <col min="8706" max="8706" width="40.625" style="34" customWidth="1"/>
    <col min="8707" max="8707" width="11.25" style="34" customWidth="1"/>
    <col min="8708" max="8708" width="11.625" style="34" customWidth="1"/>
    <col min="8709" max="8709" width="12.5" style="34" customWidth="1"/>
    <col min="8710" max="8710" width="10.125" style="34" customWidth="1"/>
    <col min="8711" max="8712" width="9" style="34"/>
    <col min="8713" max="8713" width="13.75" style="34" customWidth="1"/>
    <col min="8714" max="8960" width="9" style="34"/>
    <col min="8961" max="8961" width="4.75" style="34" customWidth="1"/>
    <col min="8962" max="8962" width="40.625" style="34" customWidth="1"/>
    <col min="8963" max="8963" width="11.25" style="34" customWidth="1"/>
    <col min="8964" max="8964" width="11.625" style="34" customWidth="1"/>
    <col min="8965" max="8965" width="12.5" style="34" customWidth="1"/>
    <col min="8966" max="8966" width="10.125" style="34" customWidth="1"/>
    <col min="8967" max="8968" width="9" style="34"/>
    <col min="8969" max="8969" width="13.75" style="34" customWidth="1"/>
    <col min="8970" max="9216" width="9" style="34"/>
    <col min="9217" max="9217" width="4.75" style="34" customWidth="1"/>
    <col min="9218" max="9218" width="40.625" style="34" customWidth="1"/>
    <col min="9219" max="9219" width="11.25" style="34" customWidth="1"/>
    <col min="9220" max="9220" width="11.625" style="34" customWidth="1"/>
    <col min="9221" max="9221" width="12.5" style="34" customWidth="1"/>
    <col min="9222" max="9222" width="10.125" style="34" customWidth="1"/>
    <col min="9223" max="9224" width="9" style="34"/>
    <col min="9225" max="9225" width="13.75" style="34" customWidth="1"/>
    <col min="9226" max="9472" width="9" style="34"/>
    <col min="9473" max="9473" width="4.75" style="34" customWidth="1"/>
    <col min="9474" max="9474" width="40.625" style="34" customWidth="1"/>
    <col min="9475" max="9475" width="11.25" style="34" customWidth="1"/>
    <col min="9476" max="9476" width="11.625" style="34" customWidth="1"/>
    <col min="9477" max="9477" width="12.5" style="34" customWidth="1"/>
    <col min="9478" max="9478" width="10.125" style="34" customWidth="1"/>
    <col min="9479" max="9480" width="9" style="34"/>
    <col min="9481" max="9481" width="13.75" style="34" customWidth="1"/>
    <col min="9482" max="9728" width="9" style="34"/>
    <col min="9729" max="9729" width="4.75" style="34" customWidth="1"/>
    <col min="9730" max="9730" width="40.625" style="34" customWidth="1"/>
    <col min="9731" max="9731" width="11.25" style="34" customWidth="1"/>
    <col min="9732" max="9732" width="11.625" style="34" customWidth="1"/>
    <col min="9733" max="9733" width="12.5" style="34" customWidth="1"/>
    <col min="9734" max="9734" width="10.125" style="34" customWidth="1"/>
    <col min="9735" max="9736" width="9" style="34"/>
    <col min="9737" max="9737" width="13.75" style="34" customWidth="1"/>
    <col min="9738" max="9984" width="9" style="34"/>
    <col min="9985" max="9985" width="4.75" style="34" customWidth="1"/>
    <col min="9986" max="9986" width="40.625" style="34" customWidth="1"/>
    <col min="9987" max="9987" width="11.25" style="34" customWidth="1"/>
    <col min="9988" max="9988" width="11.625" style="34" customWidth="1"/>
    <col min="9989" max="9989" width="12.5" style="34" customWidth="1"/>
    <col min="9990" max="9990" width="10.125" style="34" customWidth="1"/>
    <col min="9991" max="9992" width="9" style="34"/>
    <col min="9993" max="9993" width="13.75" style="34" customWidth="1"/>
    <col min="9994" max="10240" width="9" style="34"/>
    <col min="10241" max="10241" width="4.75" style="34" customWidth="1"/>
    <col min="10242" max="10242" width="40.625" style="34" customWidth="1"/>
    <col min="10243" max="10243" width="11.25" style="34" customWidth="1"/>
    <col min="10244" max="10244" width="11.625" style="34" customWidth="1"/>
    <col min="10245" max="10245" width="12.5" style="34" customWidth="1"/>
    <col min="10246" max="10246" width="10.125" style="34" customWidth="1"/>
    <col min="10247" max="10248" width="9" style="34"/>
    <col min="10249" max="10249" width="13.75" style="34" customWidth="1"/>
    <col min="10250" max="10496" width="9" style="34"/>
    <col min="10497" max="10497" width="4.75" style="34" customWidth="1"/>
    <col min="10498" max="10498" width="40.625" style="34" customWidth="1"/>
    <col min="10499" max="10499" width="11.25" style="34" customWidth="1"/>
    <col min="10500" max="10500" width="11.625" style="34" customWidth="1"/>
    <col min="10501" max="10501" width="12.5" style="34" customWidth="1"/>
    <col min="10502" max="10502" width="10.125" style="34" customWidth="1"/>
    <col min="10503" max="10504" width="9" style="34"/>
    <col min="10505" max="10505" width="13.75" style="34" customWidth="1"/>
    <col min="10506" max="10752" width="9" style="34"/>
    <col min="10753" max="10753" width="4.75" style="34" customWidth="1"/>
    <col min="10754" max="10754" width="40.625" style="34" customWidth="1"/>
    <col min="10755" max="10755" width="11.25" style="34" customWidth="1"/>
    <col min="10756" max="10756" width="11.625" style="34" customWidth="1"/>
    <col min="10757" max="10757" width="12.5" style="34" customWidth="1"/>
    <col min="10758" max="10758" width="10.125" style="34" customWidth="1"/>
    <col min="10759" max="10760" width="9" style="34"/>
    <col min="10761" max="10761" width="13.75" style="34" customWidth="1"/>
    <col min="10762" max="11008" width="9" style="34"/>
    <col min="11009" max="11009" width="4.75" style="34" customWidth="1"/>
    <col min="11010" max="11010" width="40.625" style="34" customWidth="1"/>
    <col min="11011" max="11011" width="11.25" style="34" customWidth="1"/>
    <col min="11012" max="11012" width="11.625" style="34" customWidth="1"/>
    <col min="11013" max="11013" width="12.5" style="34" customWidth="1"/>
    <col min="11014" max="11014" width="10.125" style="34" customWidth="1"/>
    <col min="11015" max="11016" width="9" style="34"/>
    <col min="11017" max="11017" width="13.75" style="34" customWidth="1"/>
    <col min="11018" max="11264" width="9" style="34"/>
    <col min="11265" max="11265" width="4.75" style="34" customWidth="1"/>
    <col min="11266" max="11266" width="40.625" style="34" customWidth="1"/>
    <col min="11267" max="11267" width="11.25" style="34" customWidth="1"/>
    <col min="11268" max="11268" width="11.625" style="34" customWidth="1"/>
    <col min="11269" max="11269" width="12.5" style="34" customWidth="1"/>
    <col min="11270" max="11270" width="10.125" style="34" customWidth="1"/>
    <col min="11271" max="11272" width="9" style="34"/>
    <col min="11273" max="11273" width="13.75" style="34" customWidth="1"/>
    <col min="11274" max="11520" width="9" style="34"/>
    <col min="11521" max="11521" width="4.75" style="34" customWidth="1"/>
    <col min="11522" max="11522" width="40.625" style="34" customWidth="1"/>
    <col min="11523" max="11523" width="11.25" style="34" customWidth="1"/>
    <col min="11524" max="11524" width="11.625" style="34" customWidth="1"/>
    <col min="11525" max="11525" width="12.5" style="34" customWidth="1"/>
    <col min="11526" max="11526" width="10.125" style="34" customWidth="1"/>
    <col min="11527" max="11528" width="9" style="34"/>
    <col min="11529" max="11529" width="13.75" style="34" customWidth="1"/>
    <col min="11530" max="11776" width="9" style="34"/>
    <col min="11777" max="11777" width="4.75" style="34" customWidth="1"/>
    <col min="11778" max="11778" width="40.625" style="34" customWidth="1"/>
    <col min="11779" max="11779" width="11.25" style="34" customWidth="1"/>
    <col min="11780" max="11780" width="11.625" style="34" customWidth="1"/>
    <col min="11781" max="11781" width="12.5" style="34" customWidth="1"/>
    <col min="11782" max="11782" width="10.125" style="34" customWidth="1"/>
    <col min="11783" max="11784" width="9" style="34"/>
    <col min="11785" max="11785" width="13.75" style="34" customWidth="1"/>
    <col min="11786" max="12032" width="9" style="34"/>
    <col min="12033" max="12033" width="4.75" style="34" customWidth="1"/>
    <col min="12034" max="12034" width="40.625" style="34" customWidth="1"/>
    <col min="12035" max="12035" width="11.25" style="34" customWidth="1"/>
    <col min="12036" max="12036" width="11.625" style="34" customWidth="1"/>
    <col min="12037" max="12037" width="12.5" style="34" customWidth="1"/>
    <col min="12038" max="12038" width="10.125" style="34" customWidth="1"/>
    <col min="12039" max="12040" width="9" style="34"/>
    <col min="12041" max="12041" width="13.75" style="34" customWidth="1"/>
    <col min="12042" max="12288" width="9" style="34"/>
    <col min="12289" max="12289" width="4.75" style="34" customWidth="1"/>
    <col min="12290" max="12290" width="40.625" style="34" customWidth="1"/>
    <col min="12291" max="12291" width="11.25" style="34" customWidth="1"/>
    <col min="12292" max="12292" width="11.625" style="34" customWidth="1"/>
    <col min="12293" max="12293" width="12.5" style="34" customWidth="1"/>
    <col min="12294" max="12294" width="10.125" style="34" customWidth="1"/>
    <col min="12295" max="12296" width="9" style="34"/>
    <col min="12297" max="12297" width="13.75" style="34" customWidth="1"/>
    <col min="12298" max="12544" width="9" style="34"/>
    <col min="12545" max="12545" width="4.75" style="34" customWidth="1"/>
    <col min="12546" max="12546" width="40.625" style="34" customWidth="1"/>
    <col min="12547" max="12547" width="11.25" style="34" customWidth="1"/>
    <col min="12548" max="12548" width="11.625" style="34" customWidth="1"/>
    <col min="12549" max="12549" width="12.5" style="34" customWidth="1"/>
    <col min="12550" max="12550" width="10.125" style="34" customWidth="1"/>
    <col min="12551" max="12552" width="9" style="34"/>
    <col min="12553" max="12553" width="13.75" style="34" customWidth="1"/>
    <col min="12554" max="12800" width="9" style="34"/>
    <col min="12801" max="12801" width="4.75" style="34" customWidth="1"/>
    <col min="12802" max="12802" width="40.625" style="34" customWidth="1"/>
    <col min="12803" max="12803" width="11.25" style="34" customWidth="1"/>
    <col min="12804" max="12804" width="11.625" style="34" customWidth="1"/>
    <col min="12805" max="12805" width="12.5" style="34" customWidth="1"/>
    <col min="12806" max="12806" width="10.125" style="34" customWidth="1"/>
    <col min="12807" max="12808" width="9" style="34"/>
    <col min="12809" max="12809" width="13.75" style="34" customWidth="1"/>
    <col min="12810" max="13056" width="9" style="34"/>
    <col min="13057" max="13057" width="4.75" style="34" customWidth="1"/>
    <col min="13058" max="13058" width="40.625" style="34" customWidth="1"/>
    <col min="13059" max="13059" width="11.25" style="34" customWidth="1"/>
    <col min="13060" max="13060" width="11.625" style="34" customWidth="1"/>
    <col min="13061" max="13061" width="12.5" style="34" customWidth="1"/>
    <col min="13062" max="13062" width="10.125" style="34" customWidth="1"/>
    <col min="13063" max="13064" width="9" style="34"/>
    <col min="13065" max="13065" width="13.75" style="34" customWidth="1"/>
    <col min="13066" max="13312" width="9" style="34"/>
    <col min="13313" max="13313" width="4.75" style="34" customWidth="1"/>
    <col min="13314" max="13314" width="40.625" style="34" customWidth="1"/>
    <col min="13315" max="13315" width="11.25" style="34" customWidth="1"/>
    <col min="13316" max="13316" width="11.625" style="34" customWidth="1"/>
    <col min="13317" max="13317" width="12.5" style="34" customWidth="1"/>
    <col min="13318" max="13318" width="10.125" style="34" customWidth="1"/>
    <col min="13319" max="13320" width="9" style="34"/>
    <col min="13321" max="13321" width="13.75" style="34" customWidth="1"/>
    <col min="13322" max="13568" width="9" style="34"/>
    <col min="13569" max="13569" width="4.75" style="34" customWidth="1"/>
    <col min="13570" max="13570" width="40.625" style="34" customWidth="1"/>
    <col min="13571" max="13571" width="11.25" style="34" customWidth="1"/>
    <col min="13572" max="13572" width="11.625" style="34" customWidth="1"/>
    <col min="13573" max="13573" width="12.5" style="34" customWidth="1"/>
    <col min="13574" max="13574" width="10.125" style="34" customWidth="1"/>
    <col min="13575" max="13576" width="9" style="34"/>
    <col min="13577" max="13577" width="13.75" style="34" customWidth="1"/>
    <col min="13578" max="13824" width="9" style="34"/>
    <col min="13825" max="13825" width="4.75" style="34" customWidth="1"/>
    <col min="13826" max="13826" width="40.625" style="34" customWidth="1"/>
    <col min="13827" max="13827" width="11.25" style="34" customWidth="1"/>
    <col min="13828" max="13828" width="11.625" style="34" customWidth="1"/>
    <col min="13829" max="13829" width="12.5" style="34" customWidth="1"/>
    <col min="13830" max="13830" width="10.125" style="34" customWidth="1"/>
    <col min="13831" max="13832" width="9" style="34"/>
    <col min="13833" max="13833" width="13.75" style="34" customWidth="1"/>
    <col min="13834" max="14080" width="9" style="34"/>
    <col min="14081" max="14081" width="4.75" style="34" customWidth="1"/>
    <col min="14082" max="14082" width="40.625" style="34" customWidth="1"/>
    <col min="14083" max="14083" width="11.25" style="34" customWidth="1"/>
    <col min="14084" max="14084" width="11.625" style="34" customWidth="1"/>
    <col min="14085" max="14085" width="12.5" style="34" customWidth="1"/>
    <col min="14086" max="14086" width="10.125" style="34" customWidth="1"/>
    <col min="14087" max="14088" width="9" style="34"/>
    <col min="14089" max="14089" width="13.75" style="34" customWidth="1"/>
    <col min="14090" max="14336" width="9" style="34"/>
    <col min="14337" max="14337" width="4.75" style="34" customWidth="1"/>
    <col min="14338" max="14338" width="40.625" style="34" customWidth="1"/>
    <col min="14339" max="14339" width="11.25" style="34" customWidth="1"/>
    <col min="14340" max="14340" width="11.625" style="34" customWidth="1"/>
    <col min="14341" max="14341" width="12.5" style="34" customWidth="1"/>
    <col min="14342" max="14342" width="10.125" style="34" customWidth="1"/>
    <col min="14343" max="14344" width="9" style="34"/>
    <col min="14345" max="14345" width="13.75" style="34" customWidth="1"/>
    <col min="14346" max="14592" width="9" style="34"/>
    <col min="14593" max="14593" width="4.75" style="34" customWidth="1"/>
    <col min="14594" max="14594" width="40.625" style="34" customWidth="1"/>
    <col min="14595" max="14595" width="11.25" style="34" customWidth="1"/>
    <col min="14596" max="14596" width="11.625" style="34" customWidth="1"/>
    <col min="14597" max="14597" width="12.5" style="34" customWidth="1"/>
    <col min="14598" max="14598" width="10.125" style="34" customWidth="1"/>
    <col min="14599" max="14600" width="9" style="34"/>
    <col min="14601" max="14601" width="13.75" style="34" customWidth="1"/>
    <col min="14602" max="14848" width="9" style="34"/>
    <col min="14849" max="14849" width="4.75" style="34" customWidth="1"/>
    <col min="14850" max="14850" width="40.625" style="34" customWidth="1"/>
    <col min="14851" max="14851" width="11.25" style="34" customWidth="1"/>
    <col min="14852" max="14852" width="11.625" style="34" customWidth="1"/>
    <col min="14853" max="14853" width="12.5" style="34" customWidth="1"/>
    <col min="14854" max="14854" width="10.125" style="34" customWidth="1"/>
    <col min="14855" max="14856" width="9" style="34"/>
    <col min="14857" max="14857" width="13.75" style="34" customWidth="1"/>
    <col min="14858" max="15104" width="9" style="34"/>
    <col min="15105" max="15105" width="4.75" style="34" customWidth="1"/>
    <col min="15106" max="15106" width="40.625" style="34" customWidth="1"/>
    <col min="15107" max="15107" width="11.25" style="34" customWidth="1"/>
    <col min="15108" max="15108" width="11.625" style="34" customWidth="1"/>
    <col min="15109" max="15109" width="12.5" style="34" customWidth="1"/>
    <col min="15110" max="15110" width="10.125" style="34" customWidth="1"/>
    <col min="15111" max="15112" width="9" style="34"/>
    <col min="15113" max="15113" width="13.75" style="34" customWidth="1"/>
    <col min="15114" max="15360" width="9" style="34"/>
    <col min="15361" max="15361" width="4.75" style="34" customWidth="1"/>
    <col min="15362" max="15362" width="40.625" style="34" customWidth="1"/>
    <col min="15363" max="15363" width="11.25" style="34" customWidth="1"/>
    <col min="15364" max="15364" width="11.625" style="34" customWidth="1"/>
    <col min="15365" max="15365" width="12.5" style="34" customWidth="1"/>
    <col min="15366" max="15366" width="10.125" style="34" customWidth="1"/>
    <col min="15367" max="15368" width="9" style="34"/>
    <col min="15369" max="15369" width="13.75" style="34" customWidth="1"/>
    <col min="15370" max="15616" width="9" style="34"/>
    <col min="15617" max="15617" width="4.75" style="34" customWidth="1"/>
    <col min="15618" max="15618" width="40.625" style="34" customWidth="1"/>
    <col min="15619" max="15619" width="11.25" style="34" customWidth="1"/>
    <col min="15620" max="15620" width="11.625" style="34" customWidth="1"/>
    <col min="15621" max="15621" width="12.5" style="34" customWidth="1"/>
    <col min="15622" max="15622" width="10.125" style="34" customWidth="1"/>
    <col min="15623" max="15624" width="9" style="34"/>
    <col min="15625" max="15625" width="13.75" style="34" customWidth="1"/>
    <col min="15626" max="15872" width="9" style="34"/>
    <col min="15873" max="15873" width="4.75" style="34" customWidth="1"/>
    <col min="15874" max="15874" width="40.625" style="34" customWidth="1"/>
    <col min="15875" max="15875" width="11.25" style="34" customWidth="1"/>
    <col min="15876" max="15876" width="11.625" style="34" customWidth="1"/>
    <col min="15877" max="15877" width="12.5" style="34" customWidth="1"/>
    <col min="15878" max="15878" width="10.125" style="34" customWidth="1"/>
    <col min="15879" max="15880" width="9" style="34"/>
    <col min="15881" max="15881" width="13.75" style="34" customWidth="1"/>
    <col min="15882" max="16128" width="9" style="34"/>
    <col min="16129" max="16129" width="4.75" style="34" customWidth="1"/>
    <col min="16130" max="16130" width="40.625" style="34" customWidth="1"/>
    <col min="16131" max="16131" width="11.25" style="34" customWidth="1"/>
    <col min="16132" max="16132" width="11.625" style="34" customWidth="1"/>
    <col min="16133" max="16133" width="12.5" style="34" customWidth="1"/>
    <col min="16134" max="16134" width="10.125" style="34" customWidth="1"/>
    <col min="16135" max="16136" width="9" style="34"/>
    <col min="16137" max="16137" width="13.75" style="34" customWidth="1"/>
    <col min="16138" max="16384" width="9" style="34"/>
  </cols>
  <sheetData>
    <row r="1" spans="1:13" ht="14.25">
      <c r="A1" s="240" t="s">
        <v>196</v>
      </c>
      <c r="B1" s="241"/>
      <c r="C1" s="241"/>
      <c r="D1" s="241"/>
      <c r="E1" s="241"/>
      <c r="F1" s="241"/>
      <c r="G1" s="241"/>
      <c r="H1" s="241"/>
      <c r="I1" s="241"/>
    </row>
    <row r="2" spans="1:13" ht="14.25">
      <c r="A2" s="240" t="s">
        <v>197</v>
      </c>
      <c r="B2" s="241"/>
      <c r="C2" s="241"/>
      <c r="D2" s="241"/>
      <c r="E2" s="241"/>
      <c r="F2" s="241"/>
      <c r="G2" s="241"/>
      <c r="H2" s="241"/>
      <c r="I2" s="241"/>
    </row>
    <row r="3" spans="1:13" ht="14.25">
      <c r="A3" s="240"/>
      <c r="B3" s="241"/>
      <c r="C3" s="241"/>
      <c r="D3" s="241"/>
      <c r="E3" s="241"/>
      <c r="F3" s="241"/>
      <c r="G3" s="241"/>
      <c r="H3" s="241"/>
      <c r="I3" s="241"/>
    </row>
    <row r="4" spans="1:13">
      <c r="A4" s="82"/>
      <c r="B4" s="35"/>
      <c r="C4" s="36"/>
      <c r="D4" s="37"/>
      <c r="E4" s="37"/>
      <c r="F4" s="37"/>
      <c r="G4" s="37"/>
      <c r="H4" s="38"/>
      <c r="I4" s="39"/>
    </row>
    <row r="5" spans="1:13" ht="13.5" thickBot="1">
      <c r="A5" s="242" t="s">
        <v>198</v>
      </c>
      <c r="B5" s="242"/>
      <c r="C5" s="242"/>
      <c r="D5" s="242"/>
      <c r="E5" s="242"/>
      <c r="F5" s="242"/>
      <c r="G5" s="242"/>
      <c r="H5" s="242"/>
      <c r="I5" s="242"/>
    </row>
    <row r="6" spans="1:13" ht="63.75">
      <c r="A6" s="40" t="s">
        <v>0</v>
      </c>
      <c r="B6" s="41" t="s">
        <v>1</v>
      </c>
      <c r="C6" s="41" t="s">
        <v>199</v>
      </c>
      <c r="D6" s="41" t="s">
        <v>200</v>
      </c>
      <c r="E6" s="41" t="s">
        <v>191</v>
      </c>
      <c r="F6" s="41" t="s">
        <v>192</v>
      </c>
      <c r="G6" s="41" t="s">
        <v>103</v>
      </c>
      <c r="H6" s="41" t="s">
        <v>104</v>
      </c>
      <c r="I6" s="42" t="s">
        <v>102</v>
      </c>
    </row>
    <row r="7" spans="1:13">
      <c r="A7" s="111" t="s">
        <v>95</v>
      </c>
      <c r="B7" s="112" t="s">
        <v>96</v>
      </c>
      <c r="C7" s="113" t="s">
        <v>97</v>
      </c>
      <c r="D7" s="113" t="s">
        <v>98</v>
      </c>
      <c r="E7" s="113">
        <v>5</v>
      </c>
      <c r="F7" s="113">
        <v>6</v>
      </c>
      <c r="G7" s="113">
        <v>7</v>
      </c>
      <c r="H7" s="113">
        <v>8</v>
      </c>
      <c r="I7" s="114">
        <v>9</v>
      </c>
    </row>
    <row r="8" spans="1:13">
      <c r="A8" s="44" t="s">
        <v>2</v>
      </c>
      <c r="B8" s="45" t="s">
        <v>105</v>
      </c>
      <c r="C8" s="46"/>
      <c r="D8" s="46"/>
      <c r="E8" s="46"/>
      <c r="F8" s="46"/>
      <c r="G8" s="46"/>
      <c r="H8" s="46"/>
      <c r="I8" s="47"/>
    </row>
    <row r="9" spans="1:13">
      <c r="A9" s="48" t="s">
        <v>106</v>
      </c>
      <c r="B9" s="49" t="s">
        <v>107</v>
      </c>
      <c r="C9" s="50"/>
      <c r="D9" s="50"/>
      <c r="E9" s="50"/>
      <c r="F9" s="50"/>
      <c r="G9" s="50" t="e">
        <f>F9/D9</f>
        <v>#DIV/0!</v>
      </c>
      <c r="H9" s="50" t="e">
        <f>F9/E9</f>
        <v>#DIV/0!</v>
      </c>
      <c r="I9" s="51"/>
      <c r="K9" s="139"/>
      <c r="L9" s="140"/>
      <c r="M9" s="140"/>
    </row>
    <row r="10" spans="1:13" ht="38.25">
      <c r="A10" s="48" t="s">
        <v>108</v>
      </c>
      <c r="B10" s="49" t="s">
        <v>178</v>
      </c>
      <c r="C10" s="50"/>
      <c r="D10" s="50"/>
      <c r="E10" s="50"/>
      <c r="F10" s="50"/>
      <c r="G10" s="50" t="e">
        <f>F10/D10</f>
        <v>#DIV/0!</v>
      </c>
      <c r="H10" s="50" t="e">
        <f>F10/E10</f>
        <v>#DIV/0!</v>
      </c>
      <c r="I10" s="52"/>
      <c r="K10" s="139"/>
      <c r="L10" s="140"/>
      <c r="M10" s="140"/>
    </row>
    <row r="11" spans="1:13" ht="25.5">
      <c r="A11" s="48" t="s">
        <v>109</v>
      </c>
      <c r="B11" s="49" t="s">
        <v>110</v>
      </c>
      <c r="C11" s="50"/>
      <c r="D11" s="50"/>
      <c r="E11" s="50"/>
      <c r="F11" s="50"/>
      <c r="G11" s="50" t="e">
        <f>F11/D11</f>
        <v>#DIV/0!</v>
      </c>
      <c r="H11" s="50" t="e">
        <f>F11/E11</f>
        <v>#DIV/0!</v>
      </c>
      <c r="I11" s="52"/>
      <c r="K11" s="139"/>
      <c r="L11" s="140"/>
      <c r="M11" s="140"/>
    </row>
    <row r="12" spans="1:13">
      <c r="A12" s="43"/>
      <c r="B12" s="53" t="s">
        <v>111</v>
      </c>
      <c r="C12" s="54"/>
      <c r="D12" s="54"/>
      <c r="E12" s="54"/>
      <c r="F12" s="54"/>
      <c r="G12" s="50"/>
      <c r="H12" s="50"/>
      <c r="I12" s="55"/>
      <c r="K12" s="141"/>
      <c r="L12" s="142"/>
      <c r="M12" s="142"/>
    </row>
    <row r="13" spans="1:13" ht="25.5">
      <c r="A13" s="56"/>
      <c r="B13" s="49" t="s">
        <v>112</v>
      </c>
      <c r="C13" s="50"/>
      <c r="D13" s="50"/>
      <c r="E13" s="50"/>
      <c r="F13" s="50"/>
      <c r="G13" s="50" t="e">
        <f>F13/D13</f>
        <v>#DIV/0!</v>
      </c>
      <c r="H13" s="50" t="e">
        <f>F13/E13</f>
        <v>#DIV/0!</v>
      </c>
      <c r="I13" s="57"/>
      <c r="K13" s="139"/>
      <c r="L13" s="140"/>
      <c r="M13" s="140"/>
    </row>
    <row r="14" spans="1:13">
      <c r="A14" s="43"/>
      <c r="B14" s="53" t="s">
        <v>113</v>
      </c>
      <c r="C14" s="142"/>
      <c r="D14" s="142"/>
      <c r="E14" s="142"/>
      <c r="F14" s="142"/>
      <c r="G14" s="50" t="e">
        <f>F14/D14</f>
        <v>#DIV/0!</v>
      </c>
      <c r="H14" s="50" t="e">
        <f>F14/E14</f>
        <v>#DIV/0!</v>
      </c>
      <c r="I14" s="55"/>
      <c r="K14" s="141"/>
      <c r="L14" s="142"/>
      <c r="M14" s="142"/>
    </row>
    <row r="15" spans="1:13">
      <c r="A15" s="43"/>
      <c r="B15" s="53" t="s">
        <v>114</v>
      </c>
      <c r="C15" s="142"/>
      <c r="D15" s="142"/>
      <c r="E15" s="142"/>
      <c r="F15" s="142"/>
      <c r="G15" s="50" t="e">
        <f>F15/D15</f>
        <v>#DIV/0!</v>
      </c>
      <c r="H15" s="50" t="e">
        <f>F15/E15</f>
        <v>#DIV/0!</v>
      </c>
      <c r="I15" s="55"/>
      <c r="K15" s="141"/>
      <c r="L15" s="142"/>
      <c r="M15" s="142"/>
    </row>
    <row r="16" spans="1:13">
      <c r="A16" s="43"/>
      <c r="B16" s="53" t="s">
        <v>115</v>
      </c>
      <c r="C16" s="142"/>
      <c r="D16" s="142"/>
      <c r="E16" s="142"/>
      <c r="F16" s="142"/>
      <c r="G16" s="50"/>
      <c r="H16" s="50"/>
      <c r="I16" s="55"/>
      <c r="K16" s="141"/>
      <c r="L16" s="142"/>
      <c r="M16" s="142"/>
    </row>
    <row r="17" spans="1:13">
      <c r="A17" s="43"/>
      <c r="B17" s="53" t="s">
        <v>116</v>
      </c>
      <c r="C17" s="142"/>
      <c r="D17" s="142"/>
      <c r="E17" s="142"/>
      <c r="F17" s="142"/>
      <c r="G17" s="50"/>
      <c r="H17" s="50"/>
      <c r="I17" s="55"/>
      <c r="K17" s="141"/>
      <c r="L17" s="142"/>
      <c r="M17" s="142"/>
    </row>
    <row r="18" spans="1:13">
      <c r="A18" s="43"/>
      <c r="B18" s="53" t="s">
        <v>117</v>
      </c>
      <c r="C18" s="142"/>
      <c r="D18" s="142"/>
      <c r="E18" s="142"/>
      <c r="F18" s="142"/>
      <c r="G18" s="50" t="e">
        <f>F18/D18</f>
        <v>#DIV/0!</v>
      </c>
      <c r="H18" s="50" t="e">
        <f>F18/E18</f>
        <v>#DIV/0!</v>
      </c>
      <c r="I18" s="55"/>
      <c r="K18" s="141"/>
      <c r="L18" s="142"/>
      <c r="M18" s="142"/>
    </row>
    <row r="19" spans="1:13">
      <c r="A19" s="43"/>
      <c r="B19" s="53" t="s">
        <v>118</v>
      </c>
      <c r="C19" s="142"/>
      <c r="D19" s="142"/>
      <c r="E19" s="142"/>
      <c r="F19" s="142"/>
      <c r="G19" s="50" t="e">
        <f>F19/D19</f>
        <v>#DIV/0!</v>
      </c>
      <c r="H19" s="50" t="e">
        <f>F19/E19</f>
        <v>#DIV/0!</v>
      </c>
      <c r="I19" s="55"/>
      <c r="K19" s="141"/>
      <c r="L19" s="142"/>
      <c r="M19" s="142"/>
    </row>
    <row r="20" spans="1:13">
      <c r="A20" s="43"/>
      <c r="B20" s="49" t="s">
        <v>119</v>
      </c>
      <c r="C20" s="50"/>
      <c r="D20" s="50"/>
      <c r="E20" s="50"/>
      <c r="F20" s="50"/>
      <c r="G20" s="50"/>
      <c r="H20" s="50"/>
      <c r="I20" s="57"/>
      <c r="K20" s="139"/>
      <c r="L20" s="140"/>
      <c r="M20" s="140"/>
    </row>
    <row r="21" spans="1:13">
      <c r="A21" s="56"/>
      <c r="B21" s="58" t="s">
        <v>99</v>
      </c>
      <c r="C21" s="54"/>
      <c r="D21" s="54"/>
      <c r="E21" s="54"/>
      <c r="F21" s="54"/>
      <c r="G21" s="50"/>
      <c r="H21" s="50"/>
      <c r="I21" s="55"/>
      <c r="K21" s="143"/>
      <c r="L21" s="142"/>
      <c r="M21" s="142"/>
    </row>
    <row r="22" spans="1:13">
      <c r="A22" s="56"/>
      <c r="B22" s="53" t="s">
        <v>120</v>
      </c>
      <c r="C22" s="54"/>
      <c r="D22" s="54"/>
      <c r="E22" s="54"/>
      <c r="F22" s="54"/>
      <c r="G22" s="50"/>
      <c r="H22" s="50"/>
      <c r="I22" s="55"/>
      <c r="K22" s="141"/>
      <c r="L22" s="142"/>
      <c r="M22" s="142"/>
    </row>
    <row r="23" spans="1:13">
      <c r="A23" s="56"/>
      <c r="B23" s="53" t="s">
        <v>121</v>
      </c>
      <c r="C23" s="54"/>
      <c r="D23" s="54"/>
      <c r="E23" s="54"/>
      <c r="F23" s="54"/>
      <c r="G23" s="50"/>
      <c r="H23" s="50"/>
      <c r="I23" s="55"/>
      <c r="K23" s="141"/>
      <c r="L23" s="142"/>
      <c r="M23" s="142"/>
    </row>
    <row r="24" spans="1:13" ht="25.5">
      <c r="A24" s="56"/>
      <c r="B24" s="53" t="s">
        <v>122</v>
      </c>
      <c r="C24" s="54"/>
      <c r="D24" s="54"/>
      <c r="E24" s="54"/>
      <c r="F24" s="54"/>
      <c r="G24" s="50"/>
      <c r="H24" s="50"/>
      <c r="I24" s="55"/>
      <c r="K24" s="141"/>
      <c r="L24" s="142"/>
      <c r="M24" s="142"/>
    </row>
    <row r="25" spans="1:13" ht="25.5">
      <c r="A25" s="43"/>
      <c r="B25" s="58" t="s">
        <v>123</v>
      </c>
      <c r="C25" s="54"/>
      <c r="D25" s="54"/>
      <c r="E25" s="54"/>
      <c r="F25" s="54"/>
      <c r="G25" s="50"/>
      <c r="H25" s="50"/>
      <c r="I25" s="55"/>
    </row>
    <row r="26" spans="1:13">
      <c r="A26" s="43"/>
      <c r="B26" s="58" t="s">
        <v>124</v>
      </c>
      <c r="C26" s="54"/>
      <c r="D26" s="54"/>
      <c r="E26" s="54"/>
      <c r="F26" s="54"/>
      <c r="G26" s="50"/>
      <c r="H26" s="50"/>
      <c r="I26" s="55"/>
    </row>
    <row r="27" spans="1:13">
      <c r="A27" s="43"/>
      <c r="B27" s="53" t="s">
        <v>125</v>
      </c>
      <c r="C27" s="54"/>
      <c r="D27" s="54"/>
      <c r="E27" s="54"/>
      <c r="F27" s="54"/>
      <c r="G27" s="50"/>
      <c r="H27" s="50"/>
      <c r="I27" s="55"/>
    </row>
    <row r="28" spans="1:13">
      <c r="A28" s="43" t="s">
        <v>126</v>
      </c>
      <c r="B28" s="58" t="s">
        <v>127</v>
      </c>
      <c r="C28" s="54"/>
      <c r="D28" s="54"/>
      <c r="E28" s="54"/>
      <c r="F28" s="54"/>
      <c r="G28" s="50"/>
      <c r="H28" s="50"/>
      <c r="I28" s="55"/>
    </row>
    <row r="29" spans="1:13">
      <c r="A29" s="43" t="s">
        <v>126</v>
      </c>
      <c r="B29" s="58" t="s">
        <v>128</v>
      </c>
      <c r="C29" s="54"/>
      <c r="D29" s="54"/>
      <c r="E29" s="54"/>
      <c r="F29" s="54"/>
      <c r="G29" s="50"/>
      <c r="H29" s="50"/>
      <c r="I29" s="55"/>
    </row>
    <row r="30" spans="1:13">
      <c r="A30" s="43" t="s">
        <v>126</v>
      </c>
      <c r="B30" s="58" t="s">
        <v>179</v>
      </c>
      <c r="C30" s="54"/>
      <c r="D30" s="54"/>
      <c r="E30" s="54"/>
      <c r="F30" s="54"/>
      <c r="G30" s="50"/>
      <c r="H30" s="50"/>
      <c r="I30" s="55"/>
    </row>
    <row r="31" spans="1:13">
      <c r="A31" s="43"/>
      <c r="B31" s="58"/>
      <c r="C31" s="54"/>
      <c r="D31" s="54"/>
      <c r="E31" s="54"/>
      <c r="F31" s="54"/>
      <c r="G31" s="50"/>
      <c r="H31" s="50"/>
      <c r="I31" s="59"/>
    </row>
    <row r="32" spans="1:13" ht="38.25">
      <c r="A32" s="44" t="s">
        <v>30</v>
      </c>
      <c r="B32" s="45" t="s">
        <v>129</v>
      </c>
      <c r="C32" s="60"/>
      <c r="D32" s="60"/>
      <c r="E32" s="60"/>
      <c r="F32" s="60"/>
      <c r="G32" s="61"/>
      <c r="H32" s="61"/>
      <c r="I32" s="47"/>
    </row>
    <row r="33" spans="1:9">
      <c r="A33" s="48" t="s">
        <v>106</v>
      </c>
      <c r="B33" s="49" t="s">
        <v>107</v>
      </c>
      <c r="C33" s="50"/>
      <c r="D33" s="50"/>
      <c r="E33" s="50"/>
      <c r="F33" s="50"/>
      <c r="G33" s="50" t="e">
        <f>F33/D33</f>
        <v>#DIV/0!</v>
      </c>
      <c r="H33" s="50" t="e">
        <f>F33/E33</f>
        <v>#DIV/0!</v>
      </c>
      <c r="I33" s="51"/>
    </row>
    <row r="34" spans="1:9" ht="38.25">
      <c r="A34" s="48" t="s">
        <v>108</v>
      </c>
      <c r="B34" s="49" t="s">
        <v>130</v>
      </c>
      <c r="C34" s="50"/>
      <c r="D34" s="50"/>
      <c r="E34" s="50"/>
      <c r="F34" s="50"/>
      <c r="G34" s="50" t="e">
        <f>F34/D34</f>
        <v>#DIV/0!</v>
      </c>
      <c r="H34" s="50" t="e">
        <f>F34/E34</f>
        <v>#DIV/0!</v>
      </c>
      <c r="I34" s="52"/>
    </row>
    <row r="35" spans="1:9" ht="25.5">
      <c r="A35" s="48" t="s">
        <v>109</v>
      </c>
      <c r="B35" s="62" t="s">
        <v>131</v>
      </c>
      <c r="C35" s="50"/>
      <c r="D35" s="50"/>
      <c r="E35" s="50"/>
      <c r="F35" s="50"/>
      <c r="G35" s="50" t="e">
        <f>F35/D35</f>
        <v>#DIV/0!</v>
      </c>
      <c r="H35" s="50" t="e">
        <f>F35/E35</f>
        <v>#DIV/0!</v>
      </c>
      <c r="I35" s="52"/>
    </row>
    <row r="36" spans="1:9">
      <c r="A36" s="43"/>
      <c r="B36" s="53" t="s">
        <v>132</v>
      </c>
      <c r="C36" s="54"/>
      <c r="D36" s="54"/>
      <c r="E36" s="54"/>
      <c r="F36" s="54"/>
      <c r="G36" s="50" t="e">
        <f>F36/D36</f>
        <v>#DIV/0!</v>
      </c>
      <c r="H36" s="50" t="e">
        <f>F36/E36</f>
        <v>#DIV/0!</v>
      </c>
      <c r="I36" s="55"/>
    </row>
    <row r="37" spans="1:9">
      <c r="A37" s="43"/>
      <c r="B37" s="53" t="s">
        <v>133</v>
      </c>
      <c r="C37" s="50"/>
      <c r="D37" s="50"/>
      <c r="E37" s="50"/>
      <c r="F37" s="50"/>
      <c r="G37" s="50" t="e">
        <f>F37/D37</f>
        <v>#DIV/0!</v>
      </c>
      <c r="H37" s="50" t="e">
        <f>F37/E37</f>
        <v>#DIV/0!</v>
      </c>
      <c r="I37" s="57"/>
    </row>
    <row r="38" spans="1:9">
      <c r="A38" s="63"/>
      <c r="B38" s="64"/>
      <c r="C38" s="54"/>
      <c r="D38" s="54"/>
      <c r="E38" s="54"/>
      <c r="F38" s="54"/>
      <c r="G38" s="54"/>
      <c r="H38" s="54"/>
      <c r="I38" s="59"/>
    </row>
    <row r="39" spans="1:9" ht="13.5" thickBot="1">
      <c r="A39" s="65"/>
      <c r="B39" s="66"/>
      <c r="C39" s="67"/>
      <c r="D39" s="67"/>
      <c r="E39" s="67"/>
      <c r="F39" s="67"/>
      <c r="G39" s="67"/>
      <c r="H39" s="67"/>
      <c r="I39" s="68"/>
    </row>
    <row r="40" spans="1:9" ht="14.25">
      <c r="A40" s="243" t="s">
        <v>134</v>
      </c>
      <c r="B40" s="244"/>
      <c r="C40" s="244"/>
      <c r="D40" s="244"/>
      <c r="E40" s="244"/>
      <c r="F40" s="244"/>
      <c r="G40" s="244"/>
      <c r="H40" s="244"/>
      <c r="I40" s="245"/>
    </row>
    <row r="41" spans="1:9" ht="14.25">
      <c r="A41" s="83"/>
      <c r="B41" s="84"/>
      <c r="C41" s="84"/>
      <c r="D41" s="84"/>
      <c r="E41" s="84"/>
      <c r="F41" s="84"/>
      <c r="G41" s="84"/>
      <c r="H41" s="84"/>
      <c r="I41" s="84"/>
    </row>
    <row r="42" spans="1:9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4.25">
      <c r="A43" s="37"/>
      <c r="B43" s="240" t="s">
        <v>135</v>
      </c>
      <c r="C43" s="229"/>
      <c r="D43" s="37"/>
      <c r="E43" s="37"/>
      <c r="F43" s="37"/>
      <c r="G43" s="37"/>
      <c r="H43" s="37"/>
      <c r="I43" s="37"/>
    </row>
    <row r="44" spans="1:9" ht="13.5" thickBot="1">
      <c r="A44" s="69"/>
      <c r="B44" s="69"/>
      <c r="C44" s="69"/>
      <c r="D44" s="69"/>
      <c r="E44" s="69"/>
      <c r="F44" s="69"/>
      <c r="G44" s="69"/>
      <c r="H44" s="69"/>
      <c r="I44" s="69"/>
    </row>
    <row r="45" spans="1:9">
      <c r="A45" s="246" t="s">
        <v>92</v>
      </c>
      <c r="B45" s="246"/>
      <c r="C45" s="246"/>
      <c r="D45" s="246"/>
      <c r="E45" s="246"/>
      <c r="F45" s="246"/>
      <c r="G45" s="246"/>
      <c r="H45" s="246"/>
      <c r="I45" s="246"/>
    </row>
    <row r="46" spans="1:9" ht="14.25">
      <c r="A46" s="82" t="s">
        <v>68</v>
      </c>
      <c r="B46" s="37"/>
      <c r="C46" s="247" t="s">
        <v>136</v>
      </c>
      <c r="D46" s="247"/>
      <c r="E46" s="247"/>
      <c r="F46" s="82"/>
      <c r="G46" s="247" t="s">
        <v>137</v>
      </c>
      <c r="H46" s="229"/>
      <c r="I46" s="229"/>
    </row>
    <row r="47" spans="1:9" ht="14.25">
      <c r="A47" s="37"/>
      <c r="B47" s="37"/>
      <c r="C47" s="247" t="s">
        <v>138</v>
      </c>
      <c r="D47" s="247"/>
      <c r="E47" s="247"/>
      <c r="F47" s="37"/>
      <c r="G47" s="247" t="s">
        <v>139</v>
      </c>
      <c r="H47" s="229"/>
      <c r="I47" s="229"/>
    </row>
    <row r="48" spans="1:9">
      <c r="A48" s="37"/>
      <c r="B48" s="37"/>
      <c r="C48" s="37"/>
      <c r="D48" s="37"/>
      <c r="E48" s="37"/>
      <c r="F48" s="37"/>
      <c r="G48" s="37"/>
      <c r="H48" s="37"/>
      <c r="I48" s="37"/>
    </row>
    <row r="49" spans="1:9">
      <c r="A49" s="37"/>
      <c r="B49" s="37"/>
      <c r="C49" s="37"/>
      <c r="D49" s="37"/>
      <c r="E49" s="37"/>
      <c r="F49" s="37"/>
      <c r="G49" s="37"/>
      <c r="H49" s="37"/>
      <c r="I49" s="37"/>
    </row>
    <row r="50" spans="1:9">
      <c r="A50" s="37"/>
      <c r="B50" s="37"/>
      <c r="C50" s="37"/>
      <c r="D50" s="37"/>
      <c r="E50" s="37"/>
      <c r="F50" s="37"/>
      <c r="G50" s="37"/>
      <c r="H50" s="37"/>
      <c r="I50" s="37"/>
    </row>
    <row r="51" spans="1:9">
      <c r="A51" s="37"/>
      <c r="B51" s="37"/>
      <c r="C51" s="37"/>
      <c r="D51" s="37"/>
      <c r="E51" s="37"/>
      <c r="F51" s="37"/>
      <c r="G51" s="37"/>
      <c r="H51" s="37"/>
      <c r="I51" s="37"/>
    </row>
    <row r="52" spans="1:9">
      <c r="A52" s="37"/>
      <c r="B52" s="37"/>
      <c r="C52" s="37"/>
      <c r="D52" s="37"/>
      <c r="E52" s="37"/>
      <c r="F52" s="37"/>
      <c r="G52" s="37"/>
      <c r="H52" s="37"/>
      <c r="I52" s="37"/>
    </row>
    <row r="53" spans="1:9">
      <c r="A53" s="37"/>
      <c r="B53" s="37"/>
      <c r="C53" s="37"/>
      <c r="D53" s="37"/>
      <c r="E53" s="37"/>
      <c r="F53" s="37"/>
      <c r="G53" s="37"/>
      <c r="H53" s="37"/>
      <c r="I53" s="37"/>
    </row>
    <row r="54" spans="1:9">
      <c r="A54" s="37"/>
      <c r="B54" s="37"/>
      <c r="C54" s="37"/>
      <c r="D54" s="37"/>
      <c r="E54" s="37"/>
      <c r="F54" s="37"/>
      <c r="G54" s="37"/>
      <c r="H54" s="37"/>
      <c r="I54" s="37"/>
    </row>
    <row r="55" spans="1:9">
      <c r="A55" s="37"/>
      <c r="B55" s="37"/>
      <c r="C55" s="37"/>
      <c r="D55" s="37"/>
      <c r="E55" s="37"/>
      <c r="F55" s="37"/>
      <c r="G55" s="37"/>
      <c r="H55" s="37"/>
      <c r="I55" s="37"/>
    </row>
    <row r="56" spans="1:9">
      <c r="A56" s="37"/>
      <c r="B56" s="37"/>
      <c r="C56" s="37"/>
      <c r="D56" s="37"/>
      <c r="E56" s="37"/>
      <c r="F56" s="37"/>
      <c r="G56" s="37"/>
      <c r="H56" s="37"/>
      <c r="I56" s="37"/>
    </row>
    <row r="57" spans="1:9">
      <c r="A57" s="37"/>
      <c r="B57" s="37"/>
      <c r="C57" s="37"/>
      <c r="D57" s="37"/>
      <c r="E57" s="37"/>
      <c r="F57" s="37"/>
      <c r="G57" s="37"/>
      <c r="H57" s="37"/>
      <c r="I57" s="37"/>
    </row>
    <row r="58" spans="1:9">
      <c r="A58" s="37"/>
      <c r="B58" s="37"/>
      <c r="C58" s="37"/>
      <c r="D58" s="37"/>
      <c r="E58" s="37"/>
      <c r="F58" s="37"/>
      <c r="G58" s="37"/>
      <c r="H58" s="37"/>
      <c r="I58" s="37"/>
    </row>
    <row r="59" spans="1:9">
      <c r="A59" s="37"/>
      <c r="B59" s="37"/>
      <c r="C59" s="37"/>
      <c r="D59" s="37"/>
      <c r="E59" s="37"/>
      <c r="F59" s="37"/>
      <c r="G59" s="37"/>
      <c r="H59" s="37"/>
      <c r="I59" s="37"/>
    </row>
    <row r="60" spans="1:9">
      <c r="A60" s="37"/>
      <c r="B60" s="37"/>
      <c r="C60" s="37"/>
      <c r="D60" s="37"/>
      <c r="E60" s="37"/>
      <c r="F60" s="37"/>
      <c r="G60" s="37"/>
      <c r="H60" s="37"/>
      <c r="I60" s="37"/>
    </row>
    <row r="61" spans="1:9">
      <c r="A61" s="37"/>
      <c r="B61" s="37"/>
      <c r="C61" s="37"/>
      <c r="D61" s="37"/>
      <c r="E61" s="37"/>
      <c r="F61" s="37"/>
      <c r="G61" s="37"/>
      <c r="H61" s="37"/>
      <c r="I61" s="37"/>
    </row>
    <row r="62" spans="1:9">
      <c r="A62" s="37"/>
      <c r="B62" s="37"/>
      <c r="C62" s="37"/>
      <c r="D62" s="37"/>
      <c r="E62" s="37"/>
      <c r="F62" s="37"/>
      <c r="G62" s="37"/>
      <c r="H62" s="37"/>
      <c r="I62" s="37"/>
    </row>
    <row r="63" spans="1:9">
      <c r="A63" s="37"/>
      <c r="B63" s="37"/>
      <c r="C63" s="37"/>
      <c r="D63" s="37"/>
      <c r="E63" s="37"/>
      <c r="F63" s="37"/>
      <c r="G63" s="37"/>
      <c r="H63" s="37"/>
      <c r="I63" s="37"/>
    </row>
    <row r="64" spans="1:9">
      <c r="A64" s="37"/>
      <c r="B64" s="37"/>
      <c r="C64" s="37"/>
      <c r="D64" s="37"/>
      <c r="E64" s="37"/>
      <c r="F64" s="37"/>
      <c r="G64" s="37"/>
      <c r="H64" s="37"/>
      <c r="I64" s="37"/>
    </row>
    <row r="65" spans="1:9">
      <c r="A65" s="37"/>
      <c r="B65" s="37"/>
      <c r="C65" s="37"/>
      <c r="D65" s="37"/>
      <c r="E65" s="37"/>
      <c r="F65" s="37"/>
      <c r="G65" s="37"/>
      <c r="H65" s="37"/>
      <c r="I65" s="37"/>
    </row>
    <row r="66" spans="1:9">
      <c r="A66" s="37"/>
      <c r="B66" s="37"/>
      <c r="C66" s="37"/>
      <c r="D66" s="37"/>
      <c r="E66" s="37"/>
      <c r="F66" s="37"/>
      <c r="G66" s="37"/>
      <c r="H66" s="37"/>
      <c r="I66" s="37"/>
    </row>
    <row r="67" spans="1:9">
      <c r="A67" s="37"/>
      <c r="B67" s="37"/>
      <c r="C67" s="37"/>
      <c r="D67" s="37"/>
      <c r="E67" s="37"/>
      <c r="F67" s="37"/>
      <c r="G67" s="37"/>
      <c r="H67" s="37"/>
      <c r="I67" s="37"/>
    </row>
    <row r="68" spans="1:9">
      <c r="A68" s="37"/>
      <c r="B68" s="37"/>
      <c r="C68" s="37"/>
      <c r="D68" s="37"/>
      <c r="E68" s="37"/>
      <c r="F68" s="37"/>
      <c r="G68" s="37"/>
      <c r="H68" s="37"/>
      <c r="I68" s="37"/>
    </row>
  </sheetData>
  <mergeCells count="11">
    <mergeCell ref="A45:I45"/>
    <mergeCell ref="C46:E46"/>
    <mergeCell ref="G46:I46"/>
    <mergeCell ref="C47:E47"/>
    <mergeCell ref="G47:I47"/>
    <mergeCell ref="B43:C43"/>
    <mergeCell ref="A1:I1"/>
    <mergeCell ref="A2:I2"/>
    <mergeCell ref="A3:I3"/>
    <mergeCell ref="A5:I5"/>
    <mergeCell ref="A40:I40"/>
  </mergeCells>
  <conditionalFormatting sqref="C11:G11">
    <cfRule type="cellIs" dxfId="195" priority="196" stopIfTrue="1" operator="notEqual">
      <formula>0</formula>
    </cfRule>
  </conditionalFormatting>
  <conditionalFormatting sqref="C11:G11">
    <cfRule type="cellIs" dxfId="194" priority="195" stopIfTrue="1" operator="notEqual">
      <formula>0</formula>
    </cfRule>
  </conditionalFormatting>
  <conditionalFormatting sqref="C11:G11">
    <cfRule type="cellIs" dxfId="193" priority="194" stopIfTrue="1" operator="notEqual">
      <formula>0</formula>
    </cfRule>
  </conditionalFormatting>
  <conditionalFormatting sqref="C11:G11">
    <cfRule type="cellIs" dxfId="192" priority="193" operator="notEqual">
      <formula>0</formula>
    </cfRule>
  </conditionalFormatting>
  <conditionalFormatting sqref="C11:G11">
    <cfRule type="cellIs" dxfId="191" priority="192" stopIfTrue="1" operator="notEqual">
      <formula>0</formula>
    </cfRule>
  </conditionalFormatting>
  <conditionalFormatting sqref="C11:G11">
    <cfRule type="cellIs" dxfId="190" priority="191" stopIfTrue="1" operator="notEqual">
      <formula>0</formula>
    </cfRule>
  </conditionalFormatting>
  <conditionalFormatting sqref="C11:G11">
    <cfRule type="cellIs" dxfId="189" priority="190" stopIfTrue="1" operator="notEqual">
      <formula>0</formula>
    </cfRule>
  </conditionalFormatting>
  <conditionalFormatting sqref="C11:G11">
    <cfRule type="cellIs" dxfId="188" priority="189" stopIfTrue="1" operator="notEqual">
      <formula>0</formula>
    </cfRule>
  </conditionalFormatting>
  <conditionalFormatting sqref="C11:G11">
    <cfRule type="cellIs" dxfId="187" priority="188" stopIfTrue="1" operator="notEqual">
      <formula>0</formula>
    </cfRule>
  </conditionalFormatting>
  <conditionalFormatting sqref="C11:G11">
    <cfRule type="cellIs" dxfId="186" priority="187" stopIfTrue="1" operator="notEqual">
      <formula>0</formula>
    </cfRule>
  </conditionalFormatting>
  <conditionalFormatting sqref="C11:G11">
    <cfRule type="cellIs" dxfId="185" priority="186" operator="notEqual">
      <formula>0</formula>
    </cfRule>
  </conditionalFormatting>
  <conditionalFormatting sqref="C11:G11">
    <cfRule type="cellIs" dxfId="184" priority="185" stopIfTrue="1" operator="notEqual">
      <formula>0</formula>
    </cfRule>
  </conditionalFormatting>
  <conditionalFormatting sqref="C11:G11">
    <cfRule type="cellIs" dxfId="183" priority="184" stopIfTrue="1" operator="notEqual">
      <formula>0</formula>
    </cfRule>
  </conditionalFormatting>
  <conditionalFormatting sqref="C11:G11">
    <cfRule type="cellIs" dxfId="182" priority="183" stopIfTrue="1" operator="notEqual">
      <formula>0</formula>
    </cfRule>
  </conditionalFormatting>
  <conditionalFormatting sqref="C11:G11">
    <cfRule type="cellIs" dxfId="181" priority="182" stopIfTrue="1" operator="notEqual">
      <formula>0</formula>
    </cfRule>
  </conditionalFormatting>
  <conditionalFormatting sqref="C11:G11">
    <cfRule type="cellIs" dxfId="180" priority="181" stopIfTrue="1" operator="notEqual">
      <formula>0</formula>
    </cfRule>
  </conditionalFormatting>
  <conditionalFormatting sqref="C11:G11">
    <cfRule type="cellIs" dxfId="179" priority="180" stopIfTrue="1" operator="notEqual">
      <formula>0</formula>
    </cfRule>
  </conditionalFormatting>
  <conditionalFormatting sqref="C11:G11">
    <cfRule type="cellIs" dxfId="178" priority="179" operator="notEqual">
      <formula>0</formula>
    </cfRule>
  </conditionalFormatting>
  <conditionalFormatting sqref="C11:G11">
    <cfRule type="cellIs" dxfId="177" priority="178" stopIfTrue="1" operator="notEqual">
      <formula>0</formula>
    </cfRule>
  </conditionalFormatting>
  <conditionalFormatting sqref="C11:G11">
    <cfRule type="cellIs" dxfId="176" priority="177" stopIfTrue="1" operator="notEqual">
      <formula>0</formula>
    </cfRule>
  </conditionalFormatting>
  <conditionalFormatting sqref="C11:G11">
    <cfRule type="cellIs" dxfId="175" priority="176" stopIfTrue="1" operator="notEqual">
      <formula>0</formula>
    </cfRule>
  </conditionalFormatting>
  <conditionalFormatting sqref="C11:G11">
    <cfRule type="cellIs" dxfId="174" priority="175" stopIfTrue="1" operator="notEqual">
      <formula>0</formula>
    </cfRule>
  </conditionalFormatting>
  <conditionalFormatting sqref="C11:G11">
    <cfRule type="cellIs" dxfId="173" priority="174" stopIfTrue="1" operator="notEqual">
      <formula>0</formula>
    </cfRule>
  </conditionalFormatting>
  <conditionalFormatting sqref="C11:G11">
    <cfRule type="cellIs" dxfId="172" priority="173" stopIfTrue="1" operator="notEqual">
      <formula>0</formula>
    </cfRule>
  </conditionalFormatting>
  <conditionalFormatting sqref="C11:G11">
    <cfRule type="cellIs" dxfId="171" priority="172" operator="notEqual">
      <formula>0</formula>
    </cfRule>
  </conditionalFormatting>
  <conditionalFormatting sqref="C11:G11">
    <cfRule type="cellIs" dxfId="170" priority="171" stopIfTrue="1" operator="notEqual">
      <formula>0</formula>
    </cfRule>
  </conditionalFormatting>
  <conditionalFormatting sqref="C11:G11">
    <cfRule type="cellIs" dxfId="169" priority="170" stopIfTrue="1" operator="notEqual">
      <formula>0</formula>
    </cfRule>
  </conditionalFormatting>
  <conditionalFormatting sqref="C11:G11">
    <cfRule type="cellIs" dxfId="168" priority="169" stopIfTrue="1" operator="notEqual">
      <formula>0</formula>
    </cfRule>
  </conditionalFormatting>
  <conditionalFormatting sqref="C11:G11">
    <cfRule type="cellIs" dxfId="167" priority="168" stopIfTrue="1" operator="notEqual">
      <formula>0</formula>
    </cfRule>
  </conditionalFormatting>
  <conditionalFormatting sqref="C11:G11">
    <cfRule type="cellIs" dxfId="166" priority="167" stopIfTrue="1" operator="notEqual">
      <formula>0</formula>
    </cfRule>
  </conditionalFormatting>
  <conditionalFormatting sqref="C11:G11">
    <cfRule type="cellIs" dxfId="165" priority="166" stopIfTrue="1" operator="notEqual">
      <formula>0</formula>
    </cfRule>
  </conditionalFormatting>
  <conditionalFormatting sqref="C11:G11">
    <cfRule type="cellIs" dxfId="164" priority="165" operator="notEqual">
      <formula>0</formula>
    </cfRule>
  </conditionalFormatting>
  <conditionalFormatting sqref="C11:G11">
    <cfRule type="cellIs" dxfId="163" priority="164" stopIfTrue="1" operator="notEqual">
      <formula>0</formula>
    </cfRule>
  </conditionalFormatting>
  <conditionalFormatting sqref="C11:G11">
    <cfRule type="cellIs" dxfId="162" priority="163" stopIfTrue="1" operator="notEqual">
      <formula>0</formula>
    </cfRule>
  </conditionalFormatting>
  <conditionalFormatting sqref="C11:G11">
    <cfRule type="cellIs" dxfId="161" priority="162" stopIfTrue="1" operator="notEqual">
      <formula>0</formula>
    </cfRule>
  </conditionalFormatting>
  <conditionalFormatting sqref="C11:G11">
    <cfRule type="cellIs" dxfId="160" priority="161" stopIfTrue="1" operator="notEqual">
      <formula>0</formula>
    </cfRule>
  </conditionalFormatting>
  <conditionalFormatting sqref="C11:G11">
    <cfRule type="cellIs" dxfId="159" priority="160" stopIfTrue="1" operator="notEqual">
      <formula>0</formula>
    </cfRule>
  </conditionalFormatting>
  <conditionalFormatting sqref="C11:G11">
    <cfRule type="cellIs" dxfId="158" priority="159" stopIfTrue="1" operator="notEqual">
      <formula>0</formula>
    </cfRule>
  </conditionalFormatting>
  <conditionalFormatting sqref="C11:G11">
    <cfRule type="cellIs" dxfId="157" priority="158" operator="notEqual">
      <formula>0</formula>
    </cfRule>
  </conditionalFormatting>
  <conditionalFormatting sqref="C11:G11">
    <cfRule type="cellIs" dxfId="156" priority="157" stopIfTrue="1" operator="notEqual">
      <formula>0</formula>
    </cfRule>
  </conditionalFormatting>
  <conditionalFormatting sqref="C11:G11">
    <cfRule type="cellIs" dxfId="155" priority="156" stopIfTrue="1" operator="notEqual">
      <formula>0</formula>
    </cfRule>
  </conditionalFormatting>
  <conditionalFormatting sqref="C11:G11">
    <cfRule type="cellIs" dxfId="154" priority="155" stopIfTrue="1" operator="notEqual">
      <formula>0</formula>
    </cfRule>
  </conditionalFormatting>
  <conditionalFormatting sqref="C11:G11">
    <cfRule type="cellIs" dxfId="153" priority="154" stopIfTrue="1" operator="notEqual">
      <formula>0</formula>
    </cfRule>
  </conditionalFormatting>
  <conditionalFormatting sqref="C11:G11">
    <cfRule type="cellIs" dxfId="152" priority="153" stopIfTrue="1" operator="notEqual">
      <formula>0</formula>
    </cfRule>
  </conditionalFormatting>
  <conditionalFormatting sqref="C11:G11">
    <cfRule type="cellIs" dxfId="151" priority="152" stopIfTrue="1" operator="notEqual">
      <formula>0</formula>
    </cfRule>
  </conditionalFormatting>
  <conditionalFormatting sqref="C11:G11">
    <cfRule type="cellIs" dxfId="150" priority="151" operator="notEqual">
      <formula>0</formula>
    </cfRule>
  </conditionalFormatting>
  <conditionalFormatting sqref="C11:G11">
    <cfRule type="cellIs" dxfId="149" priority="150" stopIfTrue="1" operator="notEqual">
      <formula>0</formula>
    </cfRule>
  </conditionalFormatting>
  <conditionalFormatting sqref="C11:G11">
    <cfRule type="cellIs" dxfId="148" priority="149" stopIfTrue="1" operator="notEqual">
      <formula>0</formula>
    </cfRule>
  </conditionalFormatting>
  <conditionalFormatting sqref="C11:G11">
    <cfRule type="cellIs" dxfId="147" priority="148" stopIfTrue="1" operator="notEqual">
      <formula>0</formula>
    </cfRule>
  </conditionalFormatting>
  <conditionalFormatting sqref="C11:G11">
    <cfRule type="cellIs" dxfId="146" priority="147" stopIfTrue="1" operator="notEqual">
      <formula>0</formula>
    </cfRule>
  </conditionalFormatting>
  <conditionalFormatting sqref="C11:G11">
    <cfRule type="cellIs" dxfId="145" priority="146" stopIfTrue="1" operator="notEqual">
      <formula>0</formula>
    </cfRule>
  </conditionalFormatting>
  <conditionalFormatting sqref="C11:G11">
    <cfRule type="cellIs" dxfId="144" priority="145" stopIfTrue="1" operator="notEqual">
      <formula>0</formula>
    </cfRule>
  </conditionalFormatting>
  <conditionalFormatting sqref="C11:G11">
    <cfRule type="cellIs" dxfId="143" priority="144" operator="notEqual">
      <formula>0</formula>
    </cfRule>
  </conditionalFormatting>
  <conditionalFormatting sqref="C11:G11">
    <cfRule type="cellIs" dxfId="142" priority="143" stopIfTrue="1" operator="notEqual">
      <formula>0</formula>
    </cfRule>
  </conditionalFormatting>
  <conditionalFormatting sqref="C11:G11">
    <cfRule type="cellIs" dxfId="141" priority="142" stopIfTrue="1" operator="notEqual">
      <formula>0</formula>
    </cfRule>
  </conditionalFormatting>
  <conditionalFormatting sqref="C11:G11">
    <cfRule type="cellIs" dxfId="140" priority="141" stopIfTrue="1" operator="notEqual">
      <formula>0</formula>
    </cfRule>
  </conditionalFormatting>
  <conditionalFormatting sqref="C11:G11">
    <cfRule type="cellIs" dxfId="139" priority="140" stopIfTrue="1" operator="notEqual">
      <formula>0</formula>
    </cfRule>
  </conditionalFormatting>
  <conditionalFormatting sqref="C11:G11">
    <cfRule type="cellIs" dxfId="138" priority="139" stopIfTrue="1" operator="notEqual">
      <formula>0</formula>
    </cfRule>
  </conditionalFormatting>
  <conditionalFormatting sqref="C11:G11">
    <cfRule type="cellIs" dxfId="137" priority="138" stopIfTrue="1" operator="notEqual">
      <formula>0</formula>
    </cfRule>
  </conditionalFormatting>
  <conditionalFormatting sqref="C11:G11">
    <cfRule type="cellIs" dxfId="136" priority="137" operator="notEqual">
      <formula>0</formula>
    </cfRule>
  </conditionalFormatting>
  <conditionalFormatting sqref="C11:G11">
    <cfRule type="cellIs" dxfId="135" priority="136" stopIfTrue="1" operator="notEqual">
      <formula>0</formula>
    </cfRule>
  </conditionalFormatting>
  <conditionalFormatting sqref="C11:G11">
    <cfRule type="cellIs" dxfId="134" priority="135" stopIfTrue="1" operator="notEqual">
      <formula>0</formula>
    </cfRule>
  </conditionalFormatting>
  <conditionalFormatting sqref="C11:G11">
    <cfRule type="cellIs" dxfId="133" priority="134" stopIfTrue="1" operator="notEqual">
      <formula>0</formula>
    </cfRule>
  </conditionalFormatting>
  <conditionalFormatting sqref="C11:G11">
    <cfRule type="cellIs" dxfId="132" priority="133" stopIfTrue="1" operator="notEqual">
      <formula>0</formula>
    </cfRule>
  </conditionalFormatting>
  <conditionalFormatting sqref="C11:G11">
    <cfRule type="cellIs" dxfId="131" priority="132" stopIfTrue="1" operator="notEqual">
      <formula>0</formula>
    </cfRule>
  </conditionalFormatting>
  <conditionalFormatting sqref="C11:G11">
    <cfRule type="cellIs" dxfId="130" priority="131" stopIfTrue="1" operator="notEqual">
      <formula>0</formula>
    </cfRule>
  </conditionalFormatting>
  <conditionalFormatting sqref="C11:G11">
    <cfRule type="cellIs" dxfId="129" priority="130" operator="notEqual">
      <formula>0</formula>
    </cfRule>
  </conditionalFormatting>
  <conditionalFormatting sqref="C11:G11">
    <cfRule type="cellIs" dxfId="128" priority="129" stopIfTrue="1" operator="notEqual">
      <formula>0</formula>
    </cfRule>
  </conditionalFormatting>
  <conditionalFormatting sqref="C11:G11">
    <cfRule type="cellIs" dxfId="127" priority="128" stopIfTrue="1" operator="notEqual">
      <formula>0</formula>
    </cfRule>
  </conditionalFormatting>
  <conditionalFormatting sqref="C11:G11">
    <cfRule type="cellIs" dxfId="126" priority="127" stopIfTrue="1" operator="notEqual">
      <formula>0</formula>
    </cfRule>
  </conditionalFormatting>
  <conditionalFormatting sqref="C11:G11">
    <cfRule type="cellIs" dxfId="125" priority="126" stopIfTrue="1" operator="notEqual">
      <formula>0</formula>
    </cfRule>
  </conditionalFormatting>
  <conditionalFormatting sqref="C11:G11">
    <cfRule type="cellIs" dxfId="124" priority="125" stopIfTrue="1" operator="notEqual">
      <formula>0</formula>
    </cfRule>
  </conditionalFormatting>
  <conditionalFormatting sqref="C11:G11">
    <cfRule type="cellIs" dxfId="123" priority="124" stopIfTrue="1" operator="notEqual">
      <formula>0</formula>
    </cfRule>
  </conditionalFormatting>
  <conditionalFormatting sqref="C11:G11">
    <cfRule type="cellIs" dxfId="122" priority="123" operator="notEqual">
      <formula>0</formula>
    </cfRule>
  </conditionalFormatting>
  <conditionalFormatting sqref="C11:G11">
    <cfRule type="cellIs" dxfId="121" priority="122" stopIfTrue="1" operator="notEqual">
      <formula>0</formula>
    </cfRule>
  </conditionalFormatting>
  <conditionalFormatting sqref="C11:G11">
    <cfRule type="cellIs" dxfId="120" priority="121" stopIfTrue="1" operator="notEqual">
      <formula>0</formula>
    </cfRule>
  </conditionalFormatting>
  <conditionalFormatting sqref="C11:G11">
    <cfRule type="cellIs" dxfId="119" priority="120" stopIfTrue="1" operator="notEqual">
      <formula>0</formula>
    </cfRule>
  </conditionalFormatting>
  <conditionalFormatting sqref="C11:G11">
    <cfRule type="cellIs" dxfId="118" priority="119" stopIfTrue="1" operator="notEqual">
      <formula>0</formula>
    </cfRule>
  </conditionalFormatting>
  <conditionalFormatting sqref="C11:G11">
    <cfRule type="cellIs" dxfId="117" priority="118" stopIfTrue="1" operator="notEqual">
      <formula>0</formula>
    </cfRule>
  </conditionalFormatting>
  <conditionalFormatting sqref="C11:G11">
    <cfRule type="cellIs" dxfId="116" priority="117" stopIfTrue="1" operator="notEqual">
      <formula>0</formula>
    </cfRule>
  </conditionalFormatting>
  <conditionalFormatting sqref="C11:G11">
    <cfRule type="cellIs" dxfId="115" priority="116" operator="notEqual">
      <formula>0</formula>
    </cfRule>
  </conditionalFormatting>
  <conditionalFormatting sqref="C11:G11">
    <cfRule type="cellIs" dxfId="114" priority="115" stopIfTrue="1" operator="notEqual">
      <formula>0</formula>
    </cfRule>
  </conditionalFormatting>
  <conditionalFormatting sqref="C11:G11">
    <cfRule type="cellIs" dxfId="113" priority="114" stopIfTrue="1" operator="notEqual">
      <formula>0</formula>
    </cfRule>
  </conditionalFormatting>
  <conditionalFormatting sqref="C11:G11">
    <cfRule type="cellIs" dxfId="112" priority="113" stopIfTrue="1" operator="notEqual">
      <formula>0</formula>
    </cfRule>
  </conditionalFormatting>
  <conditionalFormatting sqref="C11:G11">
    <cfRule type="cellIs" dxfId="111" priority="112" stopIfTrue="1" operator="notEqual">
      <formula>0</formula>
    </cfRule>
  </conditionalFormatting>
  <conditionalFormatting sqref="C11:G11">
    <cfRule type="cellIs" dxfId="110" priority="111" stopIfTrue="1" operator="notEqual">
      <formula>0</formula>
    </cfRule>
  </conditionalFormatting>
  <conditionalFormatting sqref="C11:G11">
    <cfRule type="cellIs" dxfId="109" priority="110" stopIfTrue="1" operator="notEqual">
      <formula>0</formula>
    </cfRule>
  </conditionalFormatting>
  <conditionalFormatting sqref="C11:G11">
    <cfRule type="cellIs" dxfId="108" priority="109" operator="notEqual">
      <formula>0</formula>
    </cfRule>
  </conditionalFormatting>
  <conditionalFormatting sqref="C11:G11">
    <cfRule type="cellIs" dxfId="107" priority="108" stopIfTrue="1" operator="notEqual">
      <formula>0</formula>
    </cfRule>
  </conditionalFormatting>
  <conditionalFormatting sqref="C11:G11">
    <cfRule type="cellIs" dxfId="106" priority="107" stopIfTrue="1" operator="notEqual">
      <formula>0</formula>
    </cfRule>
  </conditionalFormatting>
  <conditionalFormatting sqref="C11:G11">
    <cfRule type="cellIs" dxfId="105" priority="106" stopIfTrue="1" operator="notEqual">
      <formula>0</formula>
    </cfRule>
  </conditionalFormatting>
  <conditionalFormatting sqref="C11:G11">
    <cfRule type="cellIs" dxfId="104" priority="105" stopIfTrue="1" operator="notEqual">
      <formula>0</formula>
    </cfRule>
  </conditionalFormatting>
  <conditionalFormatting sqref="C11:G11">
    <cfRule type="cellIs" dxfId="103" priority="104" stopIfTrue="1" operator="notEqual">
      <formula>0</formula>
    </cfRule>
  </conditionalFormatting>
  <conditionalFormatting sqref="C11:G11">
    <cfRule type="cellIs" dxfId="102" priority="103" stopIfTrue="1" operator="notEqual">
      <formula>0</formula>
    </cfRule>
  </conditionalFormatting>
  <conditionalFormatting sqref="C11:G11">
    <cfRule type="cellIs" dxfId="101" priority="102" operator="notEqual">
      <formula>0</formula>
    </cfRule>
  </conditionalFormatting>
  <conditionalFormatting sqref="C11:G11">
    <cfRule type="cellIs" dxfId="100" priority="101" stopIfTrue="1" operator="notEqual">
      <formula>0</formula>
    </cfRule>
  </conditionalFormatting>
  <conditionalFormatting sqref="C11:G11">
    <cfRule type="cellIs" dxfId="99" priority="100" stopIfTrue="1" operator="notEqual">
      <formula>0</formula>
    </cfRule>
  </conditionalFormatting>
  <conditionalFormatting sqref="C11:G11">
    <cfRule type="cellIs" dxfId="98" priority="99" stopIfTrue="1" operator="notEqual">
      <formula>0</formula>
    </cfRule>
  </conditionalFormatting>
  <conditionalFormatting sqref="C11:G11">
    <cfRule type="cellIs" dxfId="97" priority="98" stopIfTrue="1" operator="notEqual">
      <formula>0</formula>
    </cfRule>
  </conditionalFormatting>
  <conditionalFormatting sqref="C11:G11">
    <cfRule type="cellIs" dxfId="96" priority="97" stopIfTrue="1" operator="notEqual">
      <formula>0</formula>
    </cfRule>
  </conditionalFormatting>
  <conditionalFormatting sqref="C11:G11">
    <cfRule type="cellIs" dxfId="95" priority="96" stopIfTrue="1" operator="notEqual">
      <formula>0</formula>
    </cfRule>
  </conditionalFormatting>
  <conditionalFormatting sqref="C11:G11">
    <cfRule type="cellIs" dxfId="94" priority="95" operator="notEqual">
      <formula>0</formula>
    </cfRule>
  </conditionalFormatting>
  <conditionalFormatting sqref="C11:G11">
    <cfRule type="cellIs" dxfId="93" priority="94" stopIfTrue="1" operator="notEqual">
      <formula>0</formula>
    </cfRule>
  </conditionalFormatting>
  <conditionalFormatting sqref="C11:G11">
    <cfRule type="cellIs" dxfId="92" priority="93" stopIfTrue="1" operator="notEqual">
      <formula>0</formula>
    </cfRule>
  </conditionalFormatting>
  <conditionalFormatting sqref="C11:G11">
    <cfRule type="cellIs" dxfId="91" priority="92" stopIfTrue="1" operator="notEqual">
      <formula>0</formula>
    </cfRule>
  </conditionalFormatting>
  <conditionalFormatting sqref="C11:G11">
    <cfRule type="cellIs" dxfId="90" priority="91" stopIfTrue="1" operator="notEqual">
      <formula>0</formula>
    </cfRule>
  </conditionalFormatting>
  <conditionalFormatting sqref="C11:G11">
    <cfRule type="cellIs" dxfId="89" priority="90" stopIfTrue="1" operator="notEqual">
      <formula>0</formula>
    </cfRule>
  </conditionalFormatting>
  <conditionalFormatting sqref="C11:G11">
    <cfRule type="cellIs" dxfId="88" priority="89" stopIfTrue="1" operator="notEqual">
      <formula>0</formula>
    </cfRule>
  </conditionalFormatting>
  <conditionalFormatting sqref="C11:G11">
    <cfRule type="cellIs" dxfId="87" priority="88" operator="notEqual">
      <formula>0</formula>
    </cfRule>
  </conditionalFormatting>
  <conditionalFormatting sqref="C11:G11">
    <cfRule type="cellIs" dxfId="86" priority="87" stopIfTrue="1" operator="notEqual">
      <formula>0</formula>
    </cfRule>
  </conditionalFormatting>
  <conditionalFormatting sqref="C11:G11">
    <cfRule type="cellIs" dxfId="85" priority="86" stopIfTrue="1" operator="notEqual">
      <formula>0</formula>
    </cfRule>
  </conditionalFormatting>
  <conditionalFormatting sqref="C11:G11">
    <cfRule type="cellIs" dxfId="84" priority="85" stopIfTrue="1" operator="notEqual">
      <formula>0</formula>
    </cfRule>
  </conditionalFormatting>
  <conditionalFormatting sqref="C11:G11">
    <cfRule type="cellIs" dxfId="83" priority="84" stopIfTrue="1" operator="notEqual">
      <formula>0</formula>
    </cfRule>
  </conditionalFormatting>
  <conditionalFormatting sqref="C11:G11">
    <cfRule type="cellIs" dxfId="82" priority="83" stopIfTrue="1" operator="notEqual">
      <formula>0</formula>
    </cfRule>
  </conditionalFormatting>
  <conditionalFormatting sqref="C11:G11">
    <cfRule type="cellIs" dxfId="81" priority="82" stopIfTrue="1" operator="notEqual">
      <formula>0</formula>
    </cfRule>
  </conditionalFormatting>
  <conditionalFormatting sqref="C11:G11">
    <cfRule type="cellIs" dxfId="80" priority="81" operator="notEqual">
      <formula>0</formula>
    </cfRule>
  </conditionalFormatting>
  <conditionalFormatting sqref="C11:G11">
    <cfRule type="cellIs" dxfId="79" priority="80" stopIfTrue="1" operator="notEqual">
      <formula>0</formula>
    </cfRule>
  </conditionalFormatting>
  <conditionalFormatting sqref="C11:G11">
    <cfRule type="cellIs" dxfId="78" priority="79" stopIfTrue="1" operator="notEqual">
      <formula>0</formula>
    </cfRule>
  </conditionalFormatting>
  <conditionalFormatting sqref="C11:G11">
    <cfRule type="cellIs" dxfId="77" priority="78" stopIfTrue="1" operator="notEqual">
      <formula>0</formula>
    </cfRule>
  </conditionalFormatting>
  <conditionalFormatting sqref="C11:G11">
    <cfRule type="cellIs" dxfId="76" priority="77" stopIfTrue="1" operator="notEqual">
      <formula>0</formula>
    </cfRule>
  </conditionalFormatting>
  <conditionalFormatting sqref="C11:G11">
    <cfRule type="cellIs" dxfId="75" priority="76" stopIfTrue="1" operator="notEqual">
      <formula>0</formula>
    </cfRule>
  </conditionalFormatting>
  <conditionalFormatting sqref="C11:G11">
    <cfRule type="cellIs" dxfId="74" priority="75" stopIfTrue="1" operator="notEqual">
      <formula>0</formula>
    </cfRule>
  </conditionalFormatting>
  <conditionalFormatting sqref="C11:G11">
    <cfRule type="cellIs" dxfId="73" priority="74" operator="notEqual">
      <formula>0</formula>
    </cfRule>
  </conditionalFormatting>
  <conditionalFormatting sqref="C11:G11">
    <cfRule type="cellIs" dxfId="72" priority="73" stopIfTrue="1" operator="notEqual">
      <formula>0</formula>
    </cfRule>
  </conditionalFormatting>
  <conditionalFormatting sqref="C11:G11">
    <cfRule type="cellIs" dxfId="71" priority="72" stopIfTrue="1" operator="notEqual">
      <formula>0</formula>
    </cfRule>
  </conditionalFormatting>
  <conditionalFormatting sqref="C11:G11">
    <cfRule type="cellIs" dxfId="70" priority="71" stopIfTrue="1" operator="notEqual">
      <formula>0</formula>
    </cfRule>
  </conditionalFormatting>
  <conditionalFormatting sqref="C11:G11">
    <cfRule type="cellIs" dxfId="69" priority="70" stopIfTrue="1" operator="notEqual">
      <formula>0</formula>
    </cfRule>
  </conditionalFormatting>
  <conditionalFormatting sqref="C11:G11">
    <cfRule type="cellIs" dxfId="68" priority="69" stopIfTrue="1" operator="notEqual">
      <formula>0</formula>
    </cfRule>
  </conditionalFormatting>
  <conditionalFormatting sqref="C11:G11">
    <cfRule type="cellIs" dxfId="67" priority="68" stopIfTrue="1" operator="notEqual">
      <formula>0</formula>
    </cfRule>
  </conditionalFormatting>
  <conditionalFormatting sqref="C11:G11">
    <cfRule type="cellIs" dxfId="66" priority="67" operator="notEqual">
      <formula>0</formula>
    </cfRule>
  </conditionalFormatting>
  <conditionalFormatting sqref="C11:G11">
    <cfRule type="cellIs" dxfId="65" priority="66" stopIfTrue="1" operator="notEqual">
      <formula>0</formula>
    </cfRule>
  </conditionalFormatting>
  <conditionalFormatting sqref="C11:G11">
    <cfRule type="cellIs" dxfId="64" priority="65" stopIfTrue="1" operator="notEqual">
      <formula>0</formula>
    </cfRule>
  </conditionalFormatting>
  <conditionalFormatting sqref="C11:G11">
    <cfRule type="cellIs" dxfId="63" priority="64" stopIfTrue="1" operator="notEqual">
      <formula>0</formula>
    </cfRule>
  </conditionalFormatting>
  <conditionalFormatting sqref="C11:G11">
    <cfRule type="cellIs" dxfId="62" priority="63" stopIfTrue="1" operator="notEqual">
      <formula>0</formula>
    </cfRule>
  </conditionalFormatting>
  <conditionalFormatting sqref="C11:G11">
    <cfRule type="cellIs" dxfId="61" priority="62" stopIfTrue="1" operator="notEqual">
      <formula>0</formula>
    </cfRule>
  </conditionalFormatting>
  <conditionalFormatting sqref="C11:G11">
    <cfRule type="cellIs" dxfId="60" priority="61" stopIfTrue="1" operator="notEqual">
      <formula>0</formula>
    </cfRule>
  </conditionalFormatting>
  <conditionalFormatting sqref="C11:G11">
    <cfRule type="cellIs" dxfId="59" priority="60" operator="notEqual">
      <formula>0</formula>
    </cfRule>
  </conditionalFormatting>
  <conditionalFormatting sqref="C11:G11">
    <cfRule type="cellIs" dxfId="58" priority="59" stopIfTrue="1" operator="notEqual">
      <formula>0</formula>
    </cfRule>
  </conditionalFormatting>
  <conditionalFormatting sqref="C11:G11">
    <cfRule type="cellIs" dxfId="57" priority="58" stopIfTrue="1" operator="notEqual">
      <formula>0</formula>
    </cfRule>
  </conditionalFormatting>
  <conditionalFormatting sqref="C11:G11">
    <cfRule type="cellIs" dxfId="56" priority="57" stopIfTrue="1" operator="notEqual">
      <formula>0</formula>
    </cfRule>
  </conditionalFormatting>
  <conditionalFormatting sqref="C11:G11">
    <cfRule type="cellIs" dxfId="55" priority="56" stopIfTrue="1" operator="notEqual">
      <formula>0</formula>
    </cfRule>
  </conditionalFormatting>
  <conditionalFormatting sqref="C11:G11">
    <cfRule type="cellIs" dxfId="54" priority="55" stopIfTrue="1" operator="notEqual">
      <formula>0</formula>
    </cfRule>
  </conditionalFormatting>
  <conditionalFormatting sqref="C11:G11">
    <cfRule type="cellIs" dxfId="53" priority="54" stopIfTrue="1" operator="notEqual">
      <formula>0</formula>
    </cfRule>
  </conditionalFormatting>
  <conditionalFormatting sqref="C11:G11">
    <cfRule type="cellIs" dxfId="52" priority="53" operator="notEqual">
      <formula>0</formula>
    </cfRule>
  </conditionalFormatting>
  <conditionalFormatting sqref="C11:G11">
    <cfRule type="cellIs" dxfId="51" priority="52" stopIfTrue="1" operator="notEqual">
      <formula>0</formula>
    </cfRule>
  </conditionalFormatting>
  <conditionalFormatting sqref="C11:G11">
    <cfRule type="cellIs" dxfId="50" priority="51" stopIfTrue="1" operator="notEqual">
      <formula>0</formula>
    </cfRule>
  </conditionalFormatting>
  <conditionalFormatting sqref="C11:G11">
    <cfRule type="cellIs" dxfId="49" priority="50" stopIfTrue="1" operator="notEqual">
      <formula>0</formula>
    </cfRule>
  </conditionalFormatting>
  <conditionalFormatting sqref="C11:G11">
    <cfRule type="cellIs" dxfId="48" priority="49" stopIfTrue="1" operator="notEqual">
      <formula>0</formula>
    </cfRule>
  </conditionalFormatting>
  <conditionalFormatting sqref="C11:G11">
    <cfRule type="cellIs" dxfId="47" priority="48" stopIfTrue="1" operator="notEqual">
      <formula>0</formula>
    </cfRule>
  </conditionalFormatting>
  <conditionalFormatting sqref="C11:G11">
    <cfRule type="cellIs" dxfId="46" priority="47" stopIfTrue="1" operator="notEqual">
      <formula>0</formula>
    </cfRule>
  </conditionalFormatting>
  <conditionalFormatting sqref="C11:G11">
    <cfRule type="cellIs" dxfId="45" priority="46" operator="notEqual">
      <formula>0</formula>
    </cfRule>
  </conditionalFormatting>
  <conditionalFormatting sqref="C11:G11">
    <cfRule type="cellIs" dxfId="44" priority="45" stopIfTrue="1" operator="notEqual">
      <formula>0</formula>
    </cfRule>
  </conditionalFormatting>
  <conditionalFormatting sqref="C11:G11">
    <cfRule type="cellIs" dxfId="43" priority="44" stopIfTrue="1" operator="notEqual">
      <formula>0</formula>
    </cfRule>
  </conditionalFormatting>
  <conditionalFormatting sqref="C11:G11">
    <cfRule type="cellIs" dxfId="42" priority="43" stopIfTrue="1" operator="notEqual">
      <formula>0</formula>
    </cfRule>
  </conditionalFormatting>
  <conditionalFormatting sqref="C11:G11">
    <cfRule type="cellIs" dxfId="41" priority="42" stopIfTrue="1" operator="notEqual">
      <formula>0</formula>
    </cfRule>
  </conditionalFormatting>
  <conditionalFormatting sqref="C11:G11">
    <cfRule type="cellIs" dxfId="40" priority="41" stopIfTrue="1" operator="notEqual">
      <formula>0</formula>
    </cfRule>
  </conditionalFormatting>
  <conditionalFormatting sqref="C11:G11">
    <cfRule type="cellIs" dxfId="39" priority="40" stopIfTrue="1" operator="notEqual">
      <formula>0</formula>
    </cfRule>
  </conditionalFormatting>
  <conditionalFormatting sqref="C11:G11">
    <cfRule type="cellIs" dxfId="38" priority="39" operator="notEqual">
      <formula>0</formula>
    </cfRule>
  </conditionalFormatting>
  <conditionalFormatting sqref="C11:G11">
    <cfRule type="cellIs" dxfId="37" priority="38" stopIfTrue="1" operator="notEqual">
      <formula>0</formula>
    </cfRule>
  </conditionalFormatting>
  <conditionalFormatting sqref="C11:G11">
    <cfRule type="cellIs" dxfId="36" priority="37" stopIfTrue="1" operator="notEqual">
      <formula>0</formula>
    </cfRule>
  </conditionalFormatting>
  <conditionalFormatting sqref="C11:G11">
    <cfRule type="cellIs" dxfId="35" priority="36" stopIfTrue="1" operator="notEqual">
      <formula>0</formula>
    </cfRule>
  </conditionalFormatting>
  <conditionalFormatting sqref="C11:G11">
    <cfRule type="cellIs" dxfId="34" priority="35" stopIfTrue="1" operator="notEqual">
      <formula>0</formula>
    </cfRule>
  </conditionalFormatting>
  <conditionalFormatting sqref="C11:G11">
    <cfRule type="cellIs" dxfId="33" priority="34" stopIfTrue="1" operator="notEqual">
      <formula>0</formula>
    </cfRule>
  </conditionalFormatting>
  <conditionalFormatting sqref="C11:G11">
    <cfRule type="cellIs" dxfId="32" priority="33" stopIfTrue="1" operator="notEqual">
      <formula>0</formula>
    </cfRule>
  </conditionalFormatting>
  <conditionalFormatting sqref="C11:G11">
    <cfRule type="cellIs" dxfId="31" priority="32" operator="notEqual">
      <formula>0</formula>
    </cfRule>
  </conditionalFormatting>
  <conditionalFormatting sqref="C11:G11">
    <cfRule type="cellIs" dxfId="30" priority="31" stopIfTrue="1" operator="notEqual">
      <formula>0</formula>
    </cfRule>
  </conditionalFormatting>
  <conditionalFormatting sqref="C11:G11">
    <cfRule type="cellIs" dxfId="29" priority="30" stopIfTrue="1" operator="notEqual">
      <formula>0</formula>
    </cfRule>
  </conditionalFormatting>
  <conditionalFormatting sqref="C11:G11">
    <cfRule type="cellIs" dxfId="28" priority="29" stopIfTrue="1" operator="notEqual">
      <formula>0</formula>
    </cfRule>
  </conditionalFormatting>
  <conditionalFormatting sqref="C11:G11">
    <cfRule type="cellIs" dxfId="27" priority="28" stopIfTrue="1" operator="notEqual">
      <formula>0</formula>
    </cfRule>
  </conditionalFormatting>
  <conditionalFormatting sqref="C11:G11">
    <cfRule type="cellIs" dxfId="26" priority="27" stopIfTrue="1" operator="notEqual">
      <formula>0</formula>
    </cfRule>
  </conditionalFormatting>
  <conditionalFormatting sqref="C11:G11">
    <cfRule type="cellIs" dxfId="25" priority="26" stopIfTrue="1" operator="notEqual">
      <formula>0</formula>
    </cfRule>
  </conditionalFormatting>
  <conditionalFormatting sqref="C11:G11">
    <cfRule type="cellIs" dxfId="24" priority="25" operator="notEqual">
      <formula>0</formula>
    </cfRule>
  </conditionalFormatting>
  <conditionalFormatting sqref="C11:G11">
    <cfRule type="cellIs" dxfId="23" priority="24" stopIfTrue="1" operator="notEqual">
      <formula>0</formula>
    </cfRule>
  </conditionalFormatting>
  <conditionalFormatting sqref="C11:G11">
    <cfRule type="cellIs" dxfId="22" priority="23" stopIfTrue="1" operator="notEqual">
      <formula>0</formula>
    </cfRule>
  </conditionalFormatting>
  <conditionalFormatting sqref="C11:G11">
    <cfRule type="cellIs" dxfId="21" priority="22" stopIfTrue="1" operator="notEqual">
      <formula>0</formula>
    </cfRule>
  </conditionalFormatting>
  <conditionalFormatting sqref="C11:G11">
    <cfRule type="cellIs" dxfId="20" priority="21" stopIfTrue="1" operator="notEqual">
      <formula>0</formula>
    </cfRule>
  </conditionalFormatting>
  <conditionalFormatting sqref="C11:G11">
    <cfRule type="cellIs" dxfId="19" priority="20" stopIfTrue="1" operator="notEqual">
      <formula>0</formula>
    </cfRule>
  </conditionalFormatting>
  <conditionalFormatting sqref="C11:G11">
    <cfRule type="cellIs" dxfId="18" priority="19" stopIfTrue="1" operator="notEqual">
      <formula>0</formula>
    </cfRule>
  </conditionalFormatting>
  <conditionalFormatting sqref="C11:G11">
    <cfRule type="cellIs" dxfId="17" priority="18" operator="notEqual">
      <formula>0</formula>
    </cfRule>
  </conditionalFormatting>
  <conditionalFormatting sqref="C11:G11">
    <cfRule type="cellIs" dxfId="16" priority="17" stopIfTrue="1" operator="notEqual">
      <formula>0</formula>
    </cfRule>
  </conditionalFormatting>
  <conditionalFormatting sqref="C11:G11">
    <cfRule type="cellIs" dxfId="15" priority="16" stopIfTrue="1" operator="notEqual">
      <formula>0</formula>
    </cfRule>
  </conditionalFormatting>
  <conditionalFormatting sqref="C11:G11">
    <cfRule type="cellIs" dxfId="14" priority="15" stopIfTrue="1" operator="notEqual">
      <formula>0</formula>
    </cfRule>
  </conditionalFormatting>
  <conditionalFormatting sqref="C11:G11">
    <cfRule type="cellIs" dxfId="13" priority="14" stopIfTrue="1" operator="notEqual">
      <formula>0</formula>
    </cfRule>
  </conditionalFormatting>
  <conditionalFormatting sqref="C11:G11">
    <cfRule type="cellIs" dxfId="12" priority="13" stopIfTrue="1" operator="notEqual">
      <formula>0</formula>
    </cfRule>
  </conditionalFormatting>
  <conditionalFormatting sqref="C11:G11">
    <cfRule type="cellIs" dxfId="11" priority="12" stopIfTrue="1" operator="notEqual">
      <formula>0</formula>
    </cfRule>
  </conditionalFormatting>
  <conditionalFormatting sqref="C11:G11">
    <cfRule type="cellIs" dxfId="10" priority="11" operator="notEqual">
      <formula>0</formula>
    </cfRule>
  </conditionalFormatting>
  <conditionalFormatting sqref="C11:G11">
    <cfRule type="cellIs" dxfId="9" priority="10" stopIfTrue="1" operator="notEqual">
      <formula>0</formula>
    </cfRule>
  </conditionalFormatting>
  <conditionalFormatting sqref="C11:G11">
    <cfRule type="cellIs" dxfId="8" priority="9" stopIfTrue="1" operator="notEqual">
      <formula>0</formula>
    </cfRule>
  </conditionalFormatting>
  <conditionalFormatting sqref="C11:G11">
    <cfRule type="cellIs" dxfId="7" priority="8" stopIfTrue="1" operator="notEqual">
      <formula>0</formula>
    </cfRule>
  </conditionalFormatting>
  <conditionalFormatting sqref="C11:G11">
    <cfRule type="cellIs" dxfId="6" priority="7" stopIfTrue="1" operator="notEqual">
      <formula>0</formula>
    </cfRule>
  </conditionalFormatting>
  <conditionalFormatting sqref="C11:G11">
    <cfRule type="cellIs" dxfId="5" priority="6" stopIfTrue="1" operator="notEqual">
      <formula>0</formula>
    </cfRule>
  </conditionalFormatting>
  <conditionalFormatting sqref="C11:G11">
    <cfRule type="cellIs" dxfId="4" priority="5" stopIfTrue="1" operator="notEqual">
      <formula>0</formula>
    </cfRule>
  </conditionalFormatting>
  <conditionalFormatting sqref="C11:G11">
    <cfRule type="cellIs" dxfId="3" priority="4" operator="notEqual">
      <formula>0</formula>
    </cfRule>
  </conditionalFormatting>
  <conditionalFormatting sqref="C11:G11">
    <cfRule type="cellIs" dxfId="2" priority="3" stopIfTrue="1" operator="notEqual">
      <formula>0</formula>
    </cfRule>
  </conditionalFormatting>
  <conditionalFormatting sqref="C11:G11">
    <cfRule type="cellIs" dxfId="1" priority="2" stopIfTrue="1" operator="notEqual">
      <formula>0</formula>
    </cfRule>
  </conditionalFormatting>
  <conditionalFormatting sqref="C11:G11">
    <cfRule type="cellIs" dxfId="0" priority="1" stopIfTrue="1" operator="notEqual">
      <formula>0</formula>
    </cfRule>
  </conditionalFormatting>
  <pageMargins left="0.7" right="0.2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14"/>
  <sheetViews>
    <sheetView zoomScaleNormal="100" workbookViewId="0">
      <selection activeCell="G42" sqref="G42"/>
    </sheetView>
  </sheetViews>
  <sheetFormatPr defaultRowHeight="14.25"/>
  <cols>
    <col min="1" max="1" width="6.125" customWidth="1"/>
    <col min="2" max="2" width="26.625" customWidth="1"/>
    <col min="3" max="3" width="11.625" style="73" customWidth="1"/>
    <col min="4" max="4" width="11.375" style="73" customWidth="1"/>
    <col min="5" max="5" width="10" style="73" customWidth="1"/>
    <col min="6" max="6" width="11.375" customWidth="1"/>
    <col min="7" max="7" width="78.125" style="72" customWidth="1"/>
    <col min="8" max="8" width="12.875" hidden="1" customWidth="1"/>
    <col min="9" max="9" width="10.875" hidden="1" customWidth="1"/>
    <col min="10" max="10" width="18.75" hidden="1" customWidth="1"/>
    <col min="11" max="11" width="18.25" hidden="1" customWidth="1"/>
    <col min="12" max="14" width="0" hidden="1" customWidth="1"/>
    <col min="15" max="18" width="9" hidden="1" customWidth="1"/>
  </cols>
  <sheetData>
    <row r="2" spans="1:7" ht="15.75">
      <c r="A2" s="248" t="s">
        <v>201</v>
      </c>
      <c r="B2" s="248"/>
      <c r="C2" s="248"/>
      <c r="D2" s="248"/>
      <c r="E2" s="248"/>
      <c r="F2" s="248"/>
      <c r="G2" s="229"/>
    </row>
    <row r="3" spans="1:7">
      <c r="G3" s="177"/>
    </row>
    <row r="4" spans="1:7" ht="36">
      <c r="A4" s="115" t="s">
        <v>0</v>
      </c>
      <c r="B4" s="115" t="s">
        <v>1</v>
      </c>
      <c r="C4" s="145" t="s">
        <v>191</v>
      </c>
      <c r="D4" s="145" t="s">
        <v>192</v>
      </c>
      <c r="E4" s="145" t="s">
        <v>180</v>
      </c>
      <c r="F4" s="115" t="s">
        <v>91</v>
      </c>
      <c r="G4" s="168" t="s">
        <v>202</v>
      </c>
    </row>
    <row r="5" spans="1:7">
      <c r="A5" s="116">
        <v>1</v>
      </c>
      <c r="B5" s="116">
        <v>2</v>
      </c>
      <c r="C5" s="146">
        <v>3</v>
      </c>
      <c r="D5" s="146">
        <v>4</v>
      </c>
      <c r="E5" s="146">
        <v>5</v>
      </c>
      <c r="F5" s="116">
        <v>6</v>
      </c>
      <c r="G5" s="169">
        <v>7</v>
      </c>
    </row>
    <row r="6" spans="1:7">
      <c r="A6" s="117" t="s">
        <v>175</v>
      </c>
      <c r="B6" s="249" t="s">
        <v>181</v>
      </c>
      <c r="C6" s="250"/>
      <c r="D6" s="250"/>
      <c r="E6" s="250"/>
      <c r="F6" s="250"/>
      <c r="G6" s="251"/>
    </row>
    <row r="7" spans="1:7">
      <c r="A7" s="118"/>
      <c r="B7" s="89" t="s">
        <v>87</v>
      </c>
      <c r="C7" s="138"/>
      <c r="D7" s="138"/>
      <c r="E7" s="147"/>
      <c r="F7" s="147" t="e">
        <f>D7/C7%</f>
        <v>#DIV/0!</v>
      </c>
      <c r="G7" s="170"/>
    </row>
    <row r="8" spans="1:7">
      <c r="A8" s="118"/>
      <c r="B8" s="89" t="s">
        <v>88</v>
      </c>
      <c r="C8" s="138"/>
      <c r="D8" s="138"/>
      <c r="E8" s="147"/>
      <c r="F8" s="147" t="e">
        <f>D8/C8</f>
        <v>#DIV/0!</v>
      </c>
      <c r="G8" s="170"/>
    </row>
    <row r="9" spans="1:7">
      <c r="A9" s="118"/>
      <c r="B9" s="92" t="s">
        <v>89</v>
      </c>
      <c r="C9" s="138"/>
      <c r="D9" s="138"/>
      <c r="E9" s="147"/>
      <c r="F9" s="147"/>
      <c r="G9" s="170"/>
    </row>
    <row r="10" spans="1:7">
      <c r="A10" s="118"/>
      <c r="B10" s="11" t="s">
        <v>90</v>
      </c>
      <c r="C10" s="138"/>
      <c r="D10" s="138"/>
      <c r="E10" s="147"/>
      <c r="F10" s="147" t="e">
        <f>D10/C10</f>
        <v>#DIV/0!</v>
      </c>
      <c r="G10" s="170"/>
    </row>
    <row r="11" spans="1:7">
      <c r="A11" s="118"/>
      <c r="B11" s="97" t="s">
        <v>89</v>
      </c>
      <c r="C11" s="138"/>
      <c r="D11" s="138"/>
      <c r="E11" s="147"/>
      <c r="F11" s="147" t="e">
        <f>D11/C11</f>
        <v>#DIV/0!</v>
      </c>
      <c r="G11" s="170"/>
    </row>
    <row r="12" spans="1:7">
      <c r="A12" s="119" t="s">
        <v>2</v>
      </c>
      <c r="B12" s="3" t="s">
        <v>3</v>
      </c>
      <c r="C12" s="4"/>
      <c r="D12" s="4"/>
      <c r="E12" s="4"/>
      <c r="F12" s="4" t="e">
        <f t="shared" ref="F12:F72" si="0">D12/C12%</f>
        <v>#DIV/0!</v>
      </c>
      <c r="G12" s="178" t="s">
        <v>141</v>
      </c>
    </row>
    <row r="13" spans="1:7">
      <c r="A13" s="101" t="s">
        <v>4</v>
      </c>
      <c r="B13" s="16" t="s">
        <v>5</v>
      </c>
      <c r="C13" s="17"/>
      <c r="D13" s="17"/>
      <c r="E13" s="17"/>
      <c r="F13" s="120" t="e">
        <f t="shared" si="0"/>
        <v>#DIV/0!</v>
      </c>
      <c r="G13" s="179" t="s">
        <v>142</v>
      </c>
    </row>
    <row r="14" spans="1:7" ht="36.75" customHeight="1">
      <c r="A14" s="18" t="s">
        <v>6</v>
      </c>
      <c r="B14" s="18" t="s">
        <v>7</v>
      </c>
      <c r="C14" s="148"/>
      <c r="D14" s="148"/>
      <c r="E14" s="1"/>
      <c r="F14" s="2" t="e">
        <f t="shared" si="0"/>
        <v>#DIV/0!</v>
      </c>
      <c r="G14" s="180"/>
    </row>
    <row r="15" spans="1:7" ht="25.5">
      <c r="A15" s="18" t="s">
        <v>6</v>
      </c>
      <c r="B15" s="18" t="s">
        <v>8</v>
      </c>
      <c r="C15" s="148"/>
      <c r="D15" s="148"/>
      <c r="E15" s="1"/>
      <c r="F15" s="2"/>
      <c r="G15" s="181"/>
    </row>
    <row r="16" spans="1:7" ht="25.5">
      <c r="A16" s="18" t="s">
        <v>6</v>
      </c>
      <c r="B16" s="22" t="s">
        <v>9</v>
      </c>
      <c r="C16" s="26"/>
      <c r="D16" s="26"/>
      <c r="E16" s="1"/>
      <c r="F16" s="2" t="e">
        <f t="shared" si="0"/>
        <v>#DIV/0!</v>
      </c>
      <c r="G16" s="180"/>
    </row>
    <row r="17" spans="1:9">
      <c r="A17" s="18" t="s">
        <v>6</v>
      </c>
      <c r="B17" s="18" t="s">
        <v>10</v>
      </c>
      <c r="C17" s="148"/>
      <c r="D17" s="148"/>
      <c r="E17" s="1"/>
      <c r="F17" s="2" t="e">
        <f t="shared" si="0"/>
        <v>#DIV/0!</v>
      </c>
      <c r="G17" s="180"/>
    </row>
    <row r="18" spans="1:9" ht="25.5">
      <c r="A18" s="101" t="s">
        <v>11</v>
      </c>
      <c r="B18" s="16" t="s">
        <v>12</v>
      </c>
      <c r="C18" s="17"/>
      <c r="D18" s="17"/>
      <c r="E18" s="17"/>
      <c r="F18" s="120" t="e">
        <f t="shared" si="0"/>
        <v>#DIV/0!</v>
      </c>
      <c r="G18" s="179"/>
    </row>
    <row r="19" spans="1:9" ht="25.5">
      <c r="A19" s="18" t="s">
        <v>6</v>
      </c>
      <c r="B19" s="18" t="s">
        <v>14</v>
      </c>
      <c r="C19" s="148"/>
      <c r="D19" s="148"/>
      <c r="E19" s="1"/>
      <c r="F19" s="2" t="e">
        <f t="shared" si="0"/>
        <v>#DIV/0!</v>
      </c>
      <c r="G19" s="180"/>
    </row>
    <row r="20" spans="1:9" ht="25.5">
      <c r="A20" s="18"/>
      <c r="B20" s="18" t="s">
        <v>13</v>
      </c>
      <c r="C20" s="148"/>
      <c r="D20" s="148"/>
      <c r="E20" s="1"/>
      <c r="F20" s="2" t="e">
        <f t="shared" si="0"/>
        <v>#DIV/0!</v>
      </c>
      <c r="G20" s="182"/>
    </row>
    <row r="21" spans="1:9">
      <c r="A21" s="18" t="s">
        <v>6</v>
      </c>
      <c r="B21" s="18" t="s">
        <v>15</v>
      </c>
      <c r="C21" s="148"/>
      <c r="D21" s="148"/>
      <c r="E21" s="1"/>
      <c r="F21" s="2"/>
      <c r="G21" s="181"/>
    </row>
    <row r="22" spans="1:9" ht="25.5">
      <c r="A22" s="18" t="s">
        <v>6</v>
      </c>
      <c r="B22" s="18" t="s">
        <v>16</v>
      </c>
      <c r="C22" s="148"/>
      <c r="D22" s="148"/>
      <c r="E22" s="1"/>
      <c r="F22" s="2"/>
      <c r="G22" s="181"/>
    </row>
    <row r="23" spans="1:9">
      <c r="A23" s="18" t="s">
        <v>6</v>
      </c>
      <c r="B23" s="18" t="s">
        <v>17</v>
      </c>
      <c r="C23" s="148"/>
      <c r="D23" s="148"/>
      <c r="E23" s="1"/>
      <c r="F23" s="2"/>
      <c r="G23" s="181"/>
    </row>
    <row r="24" spans="1:9" ht="38.25">
      <c r="A24" s="101" t="s">
        <v>18</v>
      </c>
      <c r="B24" s="16" t="s">
        <v>19</v>
      </c>
      <c r="C24" s="17"/>
      <c r="D24" s="17"/>
      <c r="E24" s="17"/>
      <c r="F24" s="120"/>
      <c r="G24" s="179"/>
    </row>
    <row r="25" spans="1:9">
      <c r="A25" s="18" t="s">
        <v>6</v>
      </c>
      <c r="B25" s="18" t="s">
        <v>20</v>
      </c>
      <c r="C25" s="148"/>
      <c r="D25" s="148"/>
      <c r="E25" s="1"/>
      <c r="F25" s="2"/>
      <c r="G25" s="181"/>
    </row>
    <row r="26" spans="1:9">
      <c r="A26" s="18" t="s">
        <v>6</v>
      </c>
      <c r="B26" s="18" t="s">
        <v>15</v>
      </c>
      <c r="C26" s="148"/>
      <c r="D26" s="148"/>
      <c r="E26" s="1"/>
      <c r="F26" s="2"/>
      <c r="G26" s="181"/>
    </row>
    <row r="27" spans="1:9" ht="25.5">
      <c r="A27" s="18" t="s">
        <v>6</v>
      </c>
      <c r="B27" s="18" t="s">
        <v>16</v>
      </c>
      <c r="C27" s="148"/>
      <c r="D27" s="148"/>
      <c r="E27" s="1"/>
      <c r="F27" s="2"/>
      <c r="G27" s="181"/>
    </row>
    <row r="28" spans="1:9">
      <c r="A28" s="18" t="s">
        <v>6</v>
      </c>
      <c r="B28" s="18" t="s">
        <v>17</v>
      </c>
      <c r="C28" s="148"/>
      <c r="D28" s="148"/>
      <c r="E28" s="1"/>
      <c r="F28" s="2"/>
      <c r="G28" s="181"/>
    </row>
    <row r="29" spans="1:9" ht="25.5">
      <c r="A29" s="101" t="s">
        <v>21</v>
      </c>
      <c r="B29" s="16" t="s">
        <v>22</v>
      </c>
      <c r="C29" s="17"/>
      <c r="D29" s="17"/>
      <c r="E29" s="17"/>
      <c r="F29" s="120" t="e">
        <f t="shared" si="0"/>
        <v>#DIV/0!</v>
      </c>
      <c r="G29" s="179" t="s">
        <v>101</v>
      </c>
    </row>
    <row r="30" spans="1:9">
      <c r="A30" s="18" t="s">
        <v>6</v>
      </c>
      <c r="B30" s="18" t="s">
        <v>15</v>
      </c>
      <c r="C30" s="148"/>
      <c r="D30" s="148"/>
      <c r="E30" s="1"/>
      <c r="F30" s="2" t="e">
        <f t="shared" si="0"/>
        <v>#DIV/0!</v>
      </c>
      <c r="G30" s="180"/>
    </row>
    <row r="31" spans="1:9" ht="25.5">
      <c r="A31" s="18" t="s">
        <v>6</v>
      </c>
      <c r="B31" s="18" t="s">
        <v>23</v>
      </c>
      <c r="C31" s="148"/>
      <c r="D31" s="148"/>
      <c r="E31" s="1"/>
      <c r="F31" s="2" t="e">
        <f t="shared" si="0"/>
        <v>#DIV/0!</v>
      </c>
      <c r="G31" s="180"/>
    </row>
    <row r="32" spans="1:9">
      <c r="A32" s="18" t="s">
        <v>6</v>
      </c>
      <c r="B32" s="18" t="s">
        <v>17</v>
      </c>
      <c r="C32" s="148"/>
      <c r="D32" s="148"/>
      <c r="E32" s="1"/>
      <c r="F32" s="2"/>
      <c r="G32" s="180"/>
      <c r="H32">
        <f>SUM(H33:H39)</f>
        <v>636000</v>
      </c>
      <c r="I32" s="73"/>
    </row>
    <row r="33" spans="1:19" ht="25.5">
      <c r="A33" s="101" t="s">
        <v>24</v>
      </c>
      <c r="B33" s="16" t="s">
        <v>25</v>
      </c>
      <c r="C33" s="17"/>
      <c r="D33" s="17"/>
      <c r="E33" s="121"/>
      <c r="F33" s="120" t="e">
        <f t="shared" si="0"/>
        <v>#DIV/0!</v>
      </c>
      <c r="G33" s="183"/>
      <c r="H33">
        <v>432000</v>
      </c>
      <c r="I33" s="74" t="s">
        <v>144</v>
      </c>
    </row>
    <row r="34" spans="1:19">
      <c r="A34" s="101" t="s">
        <v>26</v>
      </c>
      <c r="B34" s="16" t="s">
        <v>27</v>
      </c>
      <c r="C34" s="17"/>
      <c r="D34" s="17"/>
      <c r="E34" s="121"/>
      <c r="F34" s="120"/>
      <c r="G34" s="183"/>
      <c r="H34">
        <f>50000+69000</f>
        <v>119000</v>
      </c>
      <c r="I34" s="74" t="s">
        <v>145</v>
      </c>
    </row>
    <row r="35" spans="1:19">
      <c r="A35" s="101" t="s">
        <v>28</v>
      </c>
      <c r="B35" s="16" t="s">
        <v>29</v>
      </c>
      <c r="C35" s="17"/>
      <c r="D35" s="17"/>
      <c r="E35" s="121"/>
      <c r="F35" s="120" t="e">
        <f t="shared" si="0"/>
        <v>#DIV/0!</v>
      </c>
      <c r="G35" s="183"/>
      <c r="H35">
        <v>36000</v>
      </c>
      <c r="I35" s="74" t="s">
        <v>146</v>
      </c>
      <c r="K35">
        <f>SUM(L36:L39)</f>
        <v>20100</v>
      </c>
      <c r="L35" s="73"/>
    </row>
    <row r="36" spans="1:19">
      <c r="A36" s="100" t="s">
        <v>30</v>
      </c>
      <c r="B36" s="14" t="s">
        <v>31</v>
      </c>
      <c r="C36" s="15"/>
      <c r="D36" s="15"/>
      <c r="E36" s="4"/>
      <c r="F36" s="4" t="e">
        <f t="shared" si="0"/>
        <v>#DIV/0!</v>
      </c>
      <c r="G36" s="178"/>
      <c r="H36">
        <v>10000</v>
      </c>
      <c r="I36" s="74" t="s">
        <v>147</v>
      </c>
      <c r="K36" s="75" t="s">
        <v>151</v>
      </c>
      <c r="L36">
        <v>18000</v>
      </c>
      <c r="M36" s="76">
        <f>SUM(N37:N39)</f>
        <v>50000</v>
      </c>
      <c r="N36" s="73">
        <f>D37-M36</f>
        <v>-50000</v>
      </c>
    </row>
    <row r="37" spans="1:19">
      <c r="A37" s="101" t="s">
        <v>4</v>
      </c>
      <c r="B37" s="16" t="s">
        <v>32</v>
      </c>
      <c r="C37" s="17"/>
      <c r="D37" s="17"/>
      <c r="E37" s="17"/>
      <c r="F37" s="120" t="e">
        <f t="shared" si="0"/>
        <v>#DIV/0!</v>
      </c>
      <c r="G37" s="184"/>
      <c r="H37">
        <v>4000</v>
      </c>
      <c r="I37" s="74" t="s">
        <v>148</v>
      </c>
      <c r="K37" s="75" t="s">
        <v>150</v>
      </c>
      <c r="L37">
        <v>2100</v>
      </c>
      <c r="M37" s="76" t="s">
        <v>152</v>
      </c>
      <c r="N37">
        <v>25000</v>
      </c>
      <c r="O37">
        <f>SUM(P38:P39)</f>
        <v>30000</v>
      </c>
      <c r="P37" s="73">
        <f>30000-O37</f>
        <v>0</v>
      </c>
    </row>
    <row r="38" spans="1:19" ht="53.25" customHeight="1">
      <c r="A38" s="102" t="s">
        <v>6</v>
      </c>
      <c r="B38" s="21" t="s">
        <v>33</v>
      </c>
      <c r="C38" s="149"/>
      <c r="D38" s="149"/>
      <c r="E38" s="20"/>
      <c r="F38" s="120" t="e">
        <f t="shared" si="0"/>
        <v>#DIV/0!</v>
      </c>
      <c r="G38" s="183"/>
      <c r="H38">
        <v>25000</v>
      </c>
      <c r="I38" s="74" t="s">
        <v>149</v>
      </c>
      <c r="K38" s="71"/>
      <c r="L38" s="71"/>
      <c r="M38" s="76" t="s">
        <v>153</v>
      </c>
      <c r="N38">
        <v>15000</v>
      </c>
      <c r="O38" s="77" t="s">
        <v>154</v>
      </c>
      <c r="P38">
        <v>24000</v>
      </c>
    </row>
    <row r="39" spans="1:19" ht="60.75" customHeight="1">
      <c r="A39" s="102" t="s">
        <v>6</v>
      </c>
      <c r="B39" s="21" t="s">
        <v>34</v>
      </c>
      <c r="C39" s="149"/>
      <c r="D39" s="149"/>
      <c r="E39" s="20"/>
      <c r="F39" s="120" t="e">
        <f t="shared" si="0"/>
        <v>#DIV/0!</v>
      </c>
      <c r="G39" s="183"/>
      <c r="H39">
        <v>10000</v>
      </c>
      <c r="I39" s="74" t="s">
        <v>50</v>
      </c>
      <c r="K39" s="71"/>
      <c r="L39" s="71"/>
      <c r="M39" s="76" t="s">
        <v>50</v>
      </c>
      <c r="N39">
        <v>10000</v>
      </c>
      <c r="O39" s="77" t="s">
        <v>155</v>
      </c>
      <c r="P39">
        <v>6000</v>
      </c>
    </row>
    <row r="40" spans="1:19" ht="42.75">
      <c r="A40" s="102" t="s">
        <v>6</v>
      </c>
      <c r="B40" s="21" t="s">
        <v>35</v>
      </c>
      <c r="C40" s="17"/>
      <c r="D40" s="17"/>
      <c r="E40" s="17"/>
      <c r="F40" s="120" t="e">
        <f t="shared" si="0"/>
        <v>#DIV/0!</v>
      </c>
      <c r="G40" s="184"/>
      <c r="I40" s="73">
        <f>J41-D41</f>
        <v>323000</v>
      </c>
      <c r="J40" s="73">
        <f>D41-J41</f>
        <v>-323000</v>
      </c>
      <c r="K40" s="79" t="s">
        <v>172</v>
      </c>
      <c r="L40">
        <v>60000</v>
      </c>
    </row>
    <row r="41" spans="1:19">
      <c r="A41" s="103" t="s">
        <v>6</v>
      </c>
      <c r="B41" s="18" t="s">
        <v>36</v>
      </c>
      <c r="C41" s="148"/>
      <c r="D41" s="148"/>
      <c r="E41" s="19"/>
      <c r="F41" s="2"/>
      <c r="G41" s="180"/>
      <c r="H41" s="78" t="s">
        <v>156</v>
      </c>
      <c r="I41">
        <v>2000</v>
      </c>
      <c r="J41" s="72">
        <f>SUM(I41:I56)</f>
        <v>323000</v>
      </c>
      <c r="K41" s="80"/>
      <c r="L41" s="71"/>
    </row>
    <row r="42" spans="1:19" ht="89.25" customHeight="1">
      <c r="A42" s="103" t="s">
        <v>6</v>
      </c>
      <c r="B42" s="18" t="s">
        <v>37</v>
      </c>
      <c r="C42" s="148"/>
      <c r="D42" s="148"/>
      <c r="E42" s="19"/>
      <c r="F42" s="2" t="e">
        <f t="shared" si="0"/>
        <v>#DIV/0!</v>
      </c>
      <c r="G42" s="180"/>
      <c r="H42" s="78" t="s">
        <v>157</v>
      </c>
      <c r="I42">
        <v>55000</v>
      </c>
      <c r="K42" s="80"/>
      <c r="L42" s="71"/>
      <c r="S42" s="77"/>
    </row>
    <row r="43" spans="1:19" ht="93.75" customHeight="1">
      <c r="A43" s="103" t="s">
        <v>6</v>
      </c>
      <c r="B43" s="18" t="s">
        <v>38</v>
      </c>
      <c r="C43" s="148"/>
      <c r="D43" s="148"/>
      <c r="E43" s="19"/>
      <c r="F43" s="2" t="e">
        <f t="shared" si="0"/>
        <v>#DIV/0!</v>
      </c>
      <c r="G43" s="180"/>
      <c r="H43" s="78" t="s">
        <v>158</v>
      </c>
      <c r="I43">
        <v>60000</v>
      </c>
      <c r="K43" s="71"/>
      <c r="L43" s="71"/>
    </row>
    <row r="44" spans="1:19" ht="36" customHeight="1">
      <c r="A44" s="103" t="s">
        <v>6</v>
      </c>
      <c r="B44" s="18" t="s">
        <v>39</v>
      </c>
      <c r="C44" s="148"/>
      <c r="D44" s="148"/>
      <c r="E44" s="19"/>
      <c r="F44" s="2" t="e">
        <f t="shared" si="0"/>
        <v>#DIV/0!</v>
      </c>
      <c r="G44" s="180"/>
      <c r="H44" s="78" t="s">
        <v>159</v>
      </c>
      <c r="I44">
        <v>2400</v>
      </c>
      <c r="K44" s="71"/>
      <c r="L44" s="71"/>
    </row>
    <row r="45" spans="1:19" ht="25.5" customHeight="1">
      <c r="A45" s="103" t="s">
        <v>6</v>
      </c>
      <c r="B45" s="18" t="s">
        <v>40</v>
      </c>
      <c r="C45" s="148"/>
      <c r="D45" s="148"/>
      <c r="E45" s="19"/>
      <c r="F45" s="2" t="e">
        <f t="shared" si="0"/>
        <v>#DIV/0!</v>
      </c>
      <c r="G45" s="180"/>
      <c r="H45" s="78" t="s">
        <v>160</v>
      </c>
      <c r="I45">
        <v>7200</v>
      </c>
    </row>
    <row r="46" spans="1:19" ht="67.5" customHeight="1">
      <c r="A46" s="103" t="s">
        <v>6</v>
      </c>
      <c r="B46" s="18" t="s">
        <v>41</v>
      </c>
      <c r="C46" s="148"/>
      <c r="D46" s="148"/>
      <c r="E46" s="19"/>
      <c r="F46" s="2" t="e">
        <f t="shared" si="0"/>
        <v>#DIV/0!</v>
      </c>
      <c r="G46" s="180"/>
      <c r="H46" s="78" t="s">
        <v>161</v>
      </c>
      <c r="I46">
        <v>5000</v>
      </c>
    </row>
    <row r="47" spans="1:19" ht="210.75" customHeight="1">
      <c r="A47" s="103" t="s">
        <v>6</v>
      </c>
      <c r="B47" s="18" t="s">
        <v>42</v>
      </c>
      <c r="C47" s="148"/>
      <c r="D47" s="148"/>
      <c r="E47" s="19"/>
      <c r="F47" s="2" t="e">
        <f t="shared" si="0"/>
        <v>#DIV/0!</v>
      </c>
      <c r="G47" s="180"/>
      <c r="H47" s="78" t="s">
        <v>162</v>
      </c>
      <c r="I47">
        <v>3000</v>
      </c>
      <c r="S47" s="77"/>
    </row>
    <row r="48" spans="1:19">
      <c r="A48" s="102" t="s">
        <v>6</v>
      </c>
      <c r="B48" s="21" t="s">
        <v>43</v>
      </c>
      <c r="C48" s="17"/>
      <c r="D48" s="17"/>
      <c r="E48" s="17"/>
      <c r="F48" s="120" t="e">
        <f t="shared" si="0"/>
        <v>#DIV/0!</v>
      </c>
      <c r="G48" s="184"/>
      <c r="H48" s="78" t="s">
        <v>163</v>
      </c>
      <c r="I48">
        <v>4800</v>
      </c>
    </row>
    <row r="49" spans="1:19">
      <c r="A49" s="103" t="s">
        <v>6</v>
      </c>
      <c r="B49" s="18" t="s">
        <v>44</v>
      </c>
      <c r="C49" s="148"/>
      <c r="D49" s="148"/>
      <c r="E49" s="19"/>
      <c r="F49" s="2" t="e">
        <f t="shared" si="0"/>
        <v>#DIV/0!</v>
      </c>
      <c r="G49" s="180"/>
      <c r="H49" s="78" t="s">
        <v>164</v>
      </c>
      <c r="I49">
        <v>3600</v>
      </c>
    </row>
    <row r="50" spans="1:19">
      <c r="A50" s="103" t="s">
        <v>6</v>
      </c>
      <c r="B50" s="18" t="s">
        <v>45</v>
      </c>
      <c r="C50" s="148"/>
      <c r="D50" s="148"/>
      <c r="E50" s="19"/>
      <c r="F50" s="2"/>
      <c r="G50" s="180"/>
      <c r="H50" s="78" t="s">
        <v>165</v>
      </c>
      <c r="I50">
        <v>10000</v>
      </c>
    </row>
    <row r="51" spans="1:19">
      <c r="A51" s="103" t="s">
        <v>6</v>
      </c>
      <c r="B51" s="18" t="s">
        <v>46</v>
      </c>
      <c r="C51" s="148"/>
      <c r="D51" s="148"/>
      <c r="E51" s="19"/>
      <c r="F51" s="2" t="e">
        <f t="shared" si="0"/>
        <v>#DIV/0!</v>
      </c>
      <c r="G51" s="180"/>
      <c r="H51" s="78" t="s">
        <v>166</v>
      </c>
      <c r="I51">
        <v>10000</v>
      </c>
    </row>
    <row r="52" spans="1:19">
      <c r="A52" s="103" t="s">
        <v>6</v>
      </c>
      <c r="B52" s="18" t="s">
        <v>47</v>
      </c>
      <c r="C52" s="148"/>
      <c r="D52" s="148"/>
      <c r="E52" s="19"/>
      <c r="F52" s="2"/>
      <c r="G52" s="180"/>
      <c r="H52" s="78" t="s">
        <v>167</v>
      </c>
      <c r="I52">
        <v>60000</v>
      </c>
    </row>
    <row r="53" spans="1:19">
      <c r="A53" s="103" t="s">
        <v>6</v>
      </c>
      <c r="B53" s="18" t="s">
        <v>48</v>
      </c>
      <c r="C53" s="148"/>
      <c r="D53" s="148"/>
      <c r="E53" s="19"/>
      <c r="F53" s="2"/>
      <c r="G53" s="180"/>
      <c r="H53" s="78" t="s">
        <v>168</v>
      </c>
      <c r="I53">
        <v>40000</v>
      </c>
    </row>
    <row r="54" spans="1:19">
      <c r="A54" s="103" t="s">
        <v>6</v>
      </c>
      <c r="B54" s="18" t="s">
        <v>49</v>
      </c>
      <c r="C54" s="148"/>
      <c r="D54" s="148"/>
      <c r="E54" s="19"/>
      <c r="F54" s="2"/>
      <c r="G54" s="180"/>
      <c r="H54" s="78" t="s">
        <v>169</v>
      </c>
      <c r="I54">
        <v>48000</v>
      </c>
    </row>
    <row r="55" spans="1:19">
      <c r="A55" s="103" t="s">
        <v>6</v>
      </c>
      <c r="B55" s="18" t="s">
        <v>50</v>
      </c>
      <c r="C55" s="148"/>
      <c r="D55" s="148"/>
      <c r="E55" s="19"/>
      <c r="F55" s="2" t="e">
        <f t="shared" si="0"/>
        <v>#DIV/0!</v>
      </c>
      <c r="G55" s="180"/>
      <c r="H55" s="78" t="s">
        <v>170</v>
      </c>
      <c r="I55">
        <v>3600</v>
      </c>
    </row>
    <row r="56" spans="1:19">
      <c r="A56" s="102" t="s">
        <v>6</v>
      </c>
      <c r="B56" s="21" t="s">
        <v>51</v>
      </c>
      <c r="C56" s="17"/>
      <c r="D56" s="17"/>
      <c r="E56" s="17"/>
      <c r="F56" s="120" t="e">
        <f t="shared" si="0"/>
        <v>#DIV/0!</v>
      </c>
      <c r="G56" s="184"/>
      <c r="H56" s="78" t="s">
        <v>171</v>
      </c>
      <c r="I56">
        <v>8400</v>
      </c>
    </row>
    <row r="57" spans="1:19">
      <c r="A57" s="103" t="s">
        <v>6</v>
      </c>
      <c r="B57" s="18" t="s">
        <v>52</v>
      </c>
      <c r="C57" s="148"/>
      <c r="D57" s="148"/>
      <c r="E57" s="19"/>
      <c r="F57" s="2" t="e">
        <f t="shared" si="0"/>
        <v>#DIV/0!</v>
      </c>
      <c r="G57" s="180"/>
    </row>
    <row r="58" spans="1:19">
      <c r="A58" s="103" t="s">
        <v>6</v>
      </c>
      <c r="B58" s="18" t="s">
        <v>53</v>
      </c>
      <c r="C58" s="148"/>
      <c r="D58" s="148"/>
      <c r="E58" s="19"/>
      <c r="F58" s="2"/>
      <c r="G58" s="180"/>
    </row>
    <row r="59" spans="1:19" ht="143.25" customHeight="1">
      <c r="A59" s="103" t="s">
        <v>6</v>
      </c>
      <c r="B59" s="18" t="s">
        <v>54</v>
      </c>
      <c r="C59" s="148"/>
      <c r="D59" s="148"/>
      <c r="E59" s="19"/>
      <c r="F59" s="2" t="e">
        <f t="shared" si="0"/>
        <v>#DIV/0!</v>
      </c>
      <c r="G59" s="180"/>
      <c r="S59" s="77"/>
    </row>
    <row r="60" spans="1:19" ht="58.5" customHeight="1">
      <c r="A60" s="103" t="s">
        <v>6</v>
      </c>
      <c r="B60" s="18" t="s">
        <v>55</v>
      </c>
      <c r="C60" s="148"/>
      <c r="D60" s="148"/>
      <c r="E60" s="19"/>
      <c r="F60" s="2" t="e">
        <f t="shared" si="0"/>
        <v>#DIV/0!</v>
      </c>
      <c r="G60" s="180"/>
    </row>
    <row r="61" spans="1:19" ht="25.5">
      <c r="A61" s="102" t="s">
        <v>6</v>
      </c>
      <c r="B61" s="21" t="s">
        <v>56</v>
      </c>
      <c r="C61" s="17"/>
      <c r="D61" s="17"/>
      <c r="E61" s="17"/>
      <c r="F61" s="120" t="e">
        <f t="shared" si="0"/>
        <v>#DIV/0!</v>
      </c>
      <c r="G61" s="184"/>
    </row>
    <row r="62" spans="1:19">
      <c r="A62" s="103" t="s">
        <v>6</v>
      </c>
      <c r="B62" s="18" t="s">
        <v>57</v>
      </c>
      <c r="C62" s="148"/>
      <c r="D62" s="148"/>
      <c r="E62" s="19"/>
      <c r="F62" s="2" t="e">
        <f t="shared" si="0"/>
        <v>#DIV/0!</v>
      </c>
      <c r="G62" s="180"/>
    </row>
    <row r="63" spans="1:19" ht="25.5">
      <c r="A63" s="103" t="s">
        <v>6</v>
      </c>
      <c r="B63" s="18" t="s">
        <v>58</v>
      </c>
      <c r="C63" s="148"/>
      <c r="D63" s="148"/>
      <c r="E63" s="19"/>
      <c r="F63" s="2" t="e">
        <f t="shared" si="0"/>
        <v>#DIV/0!</v>
      </c>
      <c r="G63" s="180"/>
    </row>
    <row r="64" spans="1:19">
      <c r="A64" s="103" t="s">
        <v>6</v>
      </c>
      <c r="B64" s="18" t="s">
        <v>50</v>
      </c>
      <c r="C64" s="148"/>
      <c r="D64" s="148"/>
      <c r="E64" s="19"/>
      <c r="F64" s="2" t="e">
        <f t="shared" si="0"/>
        <v>#DIV/0!</v>
      </c>
      <c r="G64" s="180"/>
    </row>
    <row r="65" spans="1:7">
      <c r="A65" s="102" t="s">
        <v>6</v>
      </c>
      <c r="B65" s="21" t="s">
        <v>59</v>
      </c>
      <c r="C65" s="17"/>
      <c r="D65" s="17"/>
      <c r="E65" s="17"/>
      <c r="F65" s="120" t="e">
        <f t="shared" si="0"/>
        <v>#DIV/0!</v>
      </c>
      <c r="G65" s="184"/>
    </row>
    <row r="66" spans="1:7">
      <c r="A66" s="103" t="s">
        <v>6</v>
      </c>
      <c r="B66" s="18" t="s">
        <v>60</v>
      </c>
      <c r="C66" s="148"/>
      <c r="D66" s="148"/>
      <c r="E66" s="19"/>
      <c r="F66" s="2" t="e">
        <f t="shared" si="0"/>
        <v>#DIV/0!</v>
      </c>
      <c r="G66" s="180"/>
    </row>
    <row r="67" spans="1:7">
      <c r="A67" s="103" t="s">
        <v>6</v>
      </c>
      <c r="B67" s="18" t="s">
        <v>50</v>
      </c>
      <c r="C67" s="148"/>
      <c r="D67" s="148"/>
      <c r="E67" s="19"/>
      <c r="F67" s="2" t="e">
        <f t="shared" si="0"/>
        <v>#DIV/0!</v>
      </c>
      <c r="G67" s="180"/>
    </row>
    <row r="68" spans="1:7" ht="25.5">
      <c r="A68" s="102" t="s">
        <v>6</v>
      </c>
      <c r="B68" s="21" t="s">
        <v>61</v>
      </c>
      <c r="C68" s="149"/>
      <c r="D68" s="149"/>
      <c r="E68" s="20"/>
      <c r="F68" s="122" t="e">
        <f t="shared" si="0"/>
        <v>#DIV/0!</v>
      </c>
      <c r="G68" s="180"/>
    </row>
    <row r="69" spans="1:7">
      <c r="A69" s="101" t="s">
        <v>11</v>
      </c>
      <c r="B69" s="16" t="s">
        <v>62</v>
      </c>
      <c r="C69" s="17"/>
      <c r="D69" s="17"/>
      <c r="E69" s="20"/>
      <c r="F69" s="120" t="e">
        <f t="shared" si="0"/>
        <v>#DIV/0!</v>
      </c>
      <c r="G69" s="185"/>
    </row>
    <row r="70" spans="1:7">
      <c r="A70" s="101" t="s">
        <v>18</v>
      </c>
      <c r="B70" s="16" t="s">
        <v>63</v>
      </c>
      <c r="C70" s="17"/>
      <c r="D70" s="17"/>
      <c r="E70" s="17"/>
      <c r="F70" s="120" t="e">
        <f t="shared" si="0"/>
        <v>#DIV/0!</v>
      </c>
      <c r="G70" s="184"/>
    </row>
    <row r="71" spans="1:7" ht="25.5">
      <c r="A71" s="18" t="s">
        <v>6</v>
      </c>
      <c r="B71" s="18" t="s">
        <v>64</v>
      </c>
      <c r="C71" s="148"/>
      <c r="D71" s="148"/>
      <c r="E71" s="19"/>
      <c r="F71" s="2"/>
      <c r="G71" s="180"/>
    </row>
    <row r="72" spans="1:7">
      <c r="A72" s="18" t="s">
        <v>6</v>
      </c>
      <c r="B72" s="18" t="s">
        <v>65</v>
      </c>
      <c r="C72" s="148"/>
      <c r="D72" s="148"/>
      <c r="E72" s="19"/>
      <c r="F72" s="2" t="e">
        <f t="shared" si="0"/>
        <v>#DIV/0!</v>
      </c>
      <c r="G72" s="180"/>
    </row>
    <row r="73" spans="1:7" ht="25.5">
      <c r="A73" s="100" t="s">
        <v>66</v>
      </c>
      <c r="B73" s="14" t="s">
        <v>67</v>
      </c>
      <c r="C73" s="15"/>
      <c r="D73" s="15"/>
      <c r="E73" s="15"/>
      <c r="F73" s="4"/>
      <c r="G73" s="178"/>
    </row>
    <row r="74" spans="1:7">
      <c r="A74" s="104" t="s">
        <v>68</v>
      </c>
      <c r="B74" s="22" t="s">
        <v>69</v>
      </c>
      <c r="C74" s="150"/>
      <c r="D74" s="150"/>
      <c r="E74" s="19"/>
      <c r="F74" s="2"/>
      <c r="G74" s="181"/>
    </row>
    <row r="75" spans="1:7">
      <c r="A75" s="104" t="s">
        <v>68</v>
      </c>
      <c r="B75" s="22" t="s">
        <v>70</v>
      </c>
      <c r="C75" s="150"/>
      <c r="D75" s="150"/>
      <c r="E75" s="19"/>
      <c r="F75" s="2"/>
      <c r="G75" s="181"/>
    </row>
    <row r="76" spans="1:7" ht="25.5">
      <c r="A76" s="100" t="s">
        <v>71</v>
      </c>
      <c r="B76" s="14" t="s">
        <v>72</v>
      </c>
      <c r="C76" s="15"/>
      <c r="D76" s="15"/>
      <c r="E76" s="15"/>
      <c r="F76" s="4" t="e">
        <f>D76/C76%</f>
        <v>#DIV/0!</v>
      </c>
      <c r="G76" s="178"/>
    </row>
    <row r="77" spans="1:7">
      <c r="A77" s="105"/>
      <c r="B77" s="23"/>
      <c r="C77" s="151"/>
      <c r="D77" s="151"/>
      <c r="E77" s="24"/>
      <c r="F77" s="2"/>
      <c r="G77" s="186"/>
    </row>
    <row r="78" spans="1:7" ht="25.5">
      <c r="A78" s="100" t="s">
        <v>73</v>
      </c>
      <c r="B78" s="14" t="s">
        <v>74</v>
      </c>
      <c r="C78" s="152"/>
      <c r="D78" s="152"/>
      <c r="E78" s="25"/>
      <c r="F78" s="6"/>
      <c r="G78" s="178"/>
    </row>
    <row r="79" spans="1:7">
      <c r="A79" s="105"/>
      <c r="B79" s="23"/>
      <c r="C79" s="151"/>
      <c r="D79" s="151"/>
      <c r="E79" s="24"/>
      <c r="F79" s="2"/>
      <c r="G79" s="186"/>
    </row>
    <row r="80" spans="1:7" ht="25.5">
      <c r="A80" s="100" t="s">
        <v>75</v>
      </c>
      <c r="B80" s="14" t="s">
        <v>76</v>
      </c>
      <c r="C80" s="15"/>
      <c r="D80" s="15"/>
      <c r="E80" s="15"/>
      <c r="F80" s="4" t="e">
        <f>D80/C80%</f>
        <v>#DIV/0!</v>
      </c>
      <c r="G80" s="178"/>
    </row>
    <row r="81" spans="1:7">
      <c r="A81" s="106" t="s">
        <v>6</v>
      </c>
      <c r="B81" s="22" t="s">
        <v>6</v>
      </c>
      <c r="C81" s="150"/>
      <c r="D81" s="150"/>
      <c r="E81" s="26"/>
      <c r="F81" s="2"/>
      <c r="G81" s="187"/>
    </row>
    <row r="82" spans="1:7" ht="25.5">
      <c r="A82" s="100" t="s">
        <v>77</v>
      </c>
      <c r="B82" s="14" t="s">
        <v>78</v>
      </c>
      <c r="C82" s="15"/>
      <c r="D82" s="15"/>
      <c r="E82" s="15"/>
      <c r="F82" s="4"/>
      <c r="G82" s="178"/>
    </row>
    <row r="83" spans="1:7">
      <c r="A83" s="101" t="s">
        <v>4</v>
      </c>
      <c r="B83" s="16" t="s">
        <v>79</v>
      </c>
      <c r="C83" s="17"/>
      <c r="D83" s="17"/>
      <c r="E83" s="17"/>
      <c r="F83" s="120"/>
      <c r="G83" s="179"/>
    </row>
    <row r="84" spans="1:7" ht="62.25" customHeight="1">
      <c r="A84" s="18" t="s">
        <v>6</v>
      </c>
      <c r="B84" s="18" t="s">
        <v>80</v>
      </c>
      <c r="C84" s="148"/>
      <c r="D84" s="148"/>
      <c r="E84" s="19"/>
      <c r="F84" s="2"/>
      <c r="G84" s="181"/>
    </row>
    <row r="85" spans="1:7">
      <c r="A85" s="18" t="s">
        <v>6</v>
      </c>
      <c r="B85" s="18" t="s">
        <v>15</v>
      </c>
      <c r="C85" s="148"/>
      <c r="D85" s="148"/>
      <c r="E85" s="19"/>
      <c r="F85" s="2"/>
      <c r="G85" s="181"/>
    </row>
    <row r="86" spans="1:7" ht="25.5">
      <c r="A86" s="18" t="s">
        <v>6</v>
      </c>
      <c r="B86" s="18" t="s">
        <v>16</v>
      </c>
      <c r="C86" s="148"/>
      <c r="D86" s="148"/>
      <c r="E86" s="19"/>
      <c r="F86" s="2"/>
      <c r="G86" s="181"/>
    </row>
    <row r="87" spans="1:7">
      <c r="A87" s="18" t="s">
        <v>6</v>
      </c>
      <c r="B87" s="18" t="s">
        <v>17</v>
      </c>
      <c r="C87" s="148"/>
      <c r="D87" s="148"/>
      <c r="E87" s="19"/>
      <c r="F87" s="2"/>
      <c r="G87" s="181"/>
    </row>
    <row r="88" spans="1:7" ht="25.5">
      <c r="A88" s="101" t="s">
        <v>11</v>
      </c>
      <c r="B88" s="16" t="s">
        <v>81</v>
      </c>
      <c r="C88" s="17"/>
      <c r="D88" s="17"/>
      <c r="E88" s="17"/>
      <c r="F88" s="120"/>
      <c r="G88" s="179"/>
    </row>
    <row r="89" spans="1:7">
      <c r="A89" s="18" t="s">
        <v>6</v>
      </c>
      <c r="B89" s="18" t="s">
        <v>20</v>
      </c>
      <c r="C89" s="148"/>
      <c r="D89" s="148"/>
      <c r="E89" s="19"/>
      <c r="F89" s="2"/>
      <c r="G89" s="181"/>
    </row>
    <row r="90" spans="1:7">
      <c r="A90" s="18" t="s">
        <v>6</v>
      </c>
      <c r="B90" s="18" t="s">
        <v>15</v>
      </c>
      <c r="C90" s="148"/>
      <c r="D90" s="148"/>
      <c r="E90" s="19"/>
      <c r="F90" s="2"/>
      <c r="G90" s="181"/>
    </row>
    <row r="91" spans="1:7" ht="25.5">
      <c r="A91" s="18" t="s">
        <v>6</v>
      </c>
      <c r="B91" s="18" t="s">
        <v>16</v>
      </c>
      <c r="C91" s="148"/>
      <c r="D91" s="148"/>
      <c r="E91" s="19"/>
      <c r="F91" s="2"/>
      <c r="G91" s="181"/>
    </row>
    <row r="92" spans="1:7">
      <c r="A92" s="18" t="s">
        <v>6</v>
      </c>
      <c r="B92" s="18" t="s">
        <v>17</v>
      </c>
      <c r="C92" s="148"/>
      <c r="D92" s="148"/>
      <c r="E92" s="19"/>
      <c r="F92" s="2"/>
      <c r="G92" s="181"/>
    </row>
    <row r="93" spans="1:7" ht="25.5">
      <c r="A93" s="101" t="s">
        <v>18</v>
      </c>
      <c r="B93" s="16" t="s">
        <v>22</v>
      </c>
      <c r="C93" s="17"/>
      <c r="D93" s="17"/>
      <c r="E93" s="17"/>
      <c r="F93" s="120"/>
      <c r="G93" s="179"/>
    </row>
    <row r="94" spans="1:7">
      <c r="A94" s="18" t="s">
        <v>6</v>
      </c>
      <c r="B94" s="18" t="s">
        <v>15</v>
      </c>
      <c r="C94" s="148"/>
      <c r="D94" s="148"/>
      <c r="E94" s="19"/>
      <c r="F94" s="2"/>
      <c r="G94" s="181"/>
    </row>
    <row r="95" spans="1:7" ht="25.5">
      <c r="A95" s="18" t="s">
        <v>6</v>
      </c>
      <c r="B95" s="18" t="s">
        <v>16</v>
      </c>
      <c r="C95" s="148"/>
      <c r="D95" s="148"/>
      <c r="E95" s="19"/>
      <c r="F95" s="2"/>
      <c r="G95" s="181"/>
    </row>
    <row r="96" spans="1:7">
      <c r="A96" s="18" t="s">
        <v>6</v>
      </c>
      <c r="B96" s="18" t="s">
        <v>17</v>
      </c>
      <c r="C96" s="148"/>
      <c r="D96" s="148"/>
      <c r="E96" s="19"/>
      <c r="F96" s="2"/>
      <c r="G96" s="181"/>
    </row>
    <row r="97" spans="1:7" ht="51">
      <c r="A97" s="100" t="s">
        <v>82</v>
      </c>
      <c r="B97" s="14" t="s">
        <v>83</v>
      </c>
      <c r="C97" s="25"/>
      <c r="D97" s="25"/>
      <c r="E97" s="25"/>
      <c r="F97" s="4"/>
      <c r="G97" s="178"/>
    </row>
    <row r="98" spans="1:7" ht="38.25">
      <c r="A98" s="105" t="s">
        <v>6</v>
      </c>
      <c r="B98" s="22" t="s">
        <v>84</v>
      </c>
      <c r="C98" s="150"/>
      <c r="D98" s="26"/>
      <c r="E98" s="19"/>
      <c r="F98" s="2"/>
      <c r="G98" s="181"/>
    </row>
    <row r="99" spans="1:7" ht="25.5">
      <c r="A99" s="117" t="s">
        <v>85</v>
      </c>
      <c r="B99" s="7" t="s">
        <v>86</v>
      </c>
      <c r="C99" s="8"/>
      <c r="D99" s="8"/>
      <c r="E99" s="8"/>
      <c r="F99" s="4"/>
      <c r="G99" s="178"/>
    </row>
    <row r="100" spans="1:7">
      <c r="A100" s="123"/>
      <c r="B100" s="5" t="s">
        <v>87</v>
      </c>
      <c r="C100" s="2"/>
      <c r="D100" s="2"/>
      <c r="E100" s="2"/>
      <c r="F100" s="2" t="e">
        <f>D100/C100%</f>
        <v>#DIV/0!</v>
      </c>
      <c r="G100" s="188"/>
    </row>
    <row r="101" spans="1:7">
      <c r="A101" s="123"/>
      <c r="B101" s="5" t="s">
        <v>88</v>
      </c>
      <c r="C101" s="2"/>
      <c r="D101" s="2"/>
      <c r="E101" s="2"/>
      <c r="F101" s="2" t="e">
        <f>D101/C101%</f>
        <v>#DIV/0!</v>
      </c>
      <c r="G101" s="188"/>
    </row>
    <row r="102" spans="1:7">
      <c r="A102" s="9" t="s">
        <v>6</v>
      </c>
      <c r="B102" s="5" t="s">
        <v>89</v>
      </c>
      <c r="C102" s="153"/>
      <c r="D102" s="2"/>
      <c r="E102" s="153"/>
      <c r="F102" s="2"/>
      <c r="G102" s="189"/>
    </row>
    <row r="103" spans="1:7">
      <c r="A103" s="11"/>
      <c r="B103" s="70" t="s">
        <v>90</v>
      </c>
      <c r="C103" s="95"/>
      <c r="D103" s="2"/>
      <c r="E103" s="95"/>
      <c r="F103" s="2" t="e">
        <f>D103/C103%</f>
        <v>#DIV/0!</v>
      </c>
      <c r="G103" s="190"/>
    </row>
    <row r="104" spans="1:7">
      <c r="A104" s="11"/>
      <c r="B104" s="70" t="s">
        <v>89</v>
      </c>
      <c r="C104" s="95"/>
      <c r="D104" s="2"/>
      <c r="E104" s="95"/>
      <c r="F104" s="2"/>
      <c r="G104" s="190"/>
    </row>
    <row r="105" spans="1:7">
      <c r="A105" s="124" t="s">
        <v>182</v>
      </c>
      <c r="B105" s="125"/>
      <c r="C105" s="154"/>
      <c r="D105" s="154"/>
      <c r="E105" s="154"/>
      <c r="F105" s="126"/>
      <c r="G105" s="191"/>
    </row>
    <row r="107" spans="1:7">
      <c r="A107" s="172" t="s">
        <v>194</v>
      </c>
      <c r="B107" s="30"/>
      <c r="C107" s="155"/>
      <c r="D107" s="155"/>
      <c r="E107" s="155"/>
      <c r="F107" s="172" t="s">
        <v>195</v>
      </c>
      <c r="G107" s="192"/>
    </row>
    <row r="108" spans="1:7" ht="15.75">
      <c r="A108" s="31"/>
      <c r="B108" s="32"/>
      <c r="C108" s="32"/>
      <c r="D108" s="32"/>
      <c r="E108" s="32"/>
      <c r="F108" s="31"/>
      <c r="G108" s="193"/>
    </row>
    <row r="109" spans="1:7" ht="15.75">
      <c r="A109" s="31"/>
      <c r="B109" s="32"/>
      <c r="C109" s="32"/>
      <c r="D109" s="32"/>
      <c r="E109" s="32"/>
      <c r="F109" s="31"/>
      <c r="G109" s="193"/>
    </row>
    <row r="110" spans="1:7" ht="15.75">
      <c r="A110" s="31"/>
      <c r="B110" s="31"/>
      <c r="C110" s="32"/>
      <c r="D110" s="32"/>
      <c r="E110" s="32"/>
      <c r="F110" s="31"/>
      <c r="G110" s="193"/>
    </row>
    <row r="111" spans="1:7">
      <c r="A111" s="33" t="s">
        <v>92</v>
      </c>
      <c r="B111" s="33"/>
      <c r="C111" s="155"/>
      <c r="D111" s="155"/>
      <c r="E111" s="155"/>
      <c r="F111" s="30"/>
      <c r="G111" s="192"/>
    </row>
    <row r="112" spans="1:7">
      <c r="A112" s="30"/>
      <c r="B112" s="30"/>
      <c r="C112" s="155"/>
      <c r="D112" s="155"/>
      <c r="E112" s="155"/>
      <c r="F112" s="30"/>
      <c r="G112" s="192"/>
    </row>
    <row r="113" spans="1:7">
      <c r="A113" s="30"/>
      <c r="B113" s="30"/>
      <c r="C113" s="155"/>
      <c r="D113" s="155"/>
      <c r="E113" s="155"/>
      <c r="F113" s="30"/>
      <c r="G113" s="192"/>
    </row>
    <row r="114" spans="1:7">
      <c r="A114" s="30" t="s">
        <v>93</v>
      </c>
      <c r="B114" s="30"/>
      <c r="C114" s="155"/>
      <c r="D114" s="155" t="s">
        <v>94</v>
      </c>
      <c r="E114" s="155"/>
      <c r="F114" s="30"/>
      <c r="G114" s="192"/>
    </row>
  </sheetData>
  <mergeCells count="2">
    <mergeCell ref="A2:G2"/>
    <mergeCell ref="B6:G6"/>
  </mergeCells>
  <pageMargins left="0.23622047244094491" right="0.15748031496062992" top="0.31496062992125984" bottom="0.70866141732283472" header="0.51181102362204722" footer="0.31496062992125984"/>
  <pageSetup paperSize="9" scale="8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Normal="100" workbookViewId="0">
      <selection activeCell="F5" sqref="F5"/>
    </sheetView>
  </sheetViews>
  <sheetFormatPr defaultRowHeight="11.25"/>
  <cols>
    <col min="1" max="1" width="18.25" style="174" customWidth="1"/>
    <col min="2" max="2" width="9" style="174"/>
    <col min="3" max="3" width="11.25" style="174" customWidth="1"/>
    <col min="4" max="4" width="42.5" style="174" bestFit="1" customWidth="1"/>
    <col min="5" max="5" width="12.875" style="174" customWidth="1"/>
    <col min="6" max="252" width="9" style="174"/>
    <col min="253" max="253" width="18.25" style="174" customWidth="1"/>
    <col min="254" max="254" width="9" style="174"/>
    <col min="255" max="255" width="11.25" style="174" customWidth="1"/>
    <col min="256" max="256" width="9" style="174"/>
    <col min="257" max="257" width="11" style="174" customWidth="1"/>
    <col min="258" max="259" width="10" style="174" customWidth="1"/>
    <col min="260" max="260" width="42.5" style="174" bestFit="1" customWidth="1"/>
    <col min="261" max="261" width="12.875" style="174" customWidth="1"/>
    <col min="262" max="508" width="9" style="174"/>
    <col min="509" max="509" width="18.25" style="174" customWidth="1"/>
    <col min="510" max="510" width="9" style="174"/>
    <col min="511" max="511" width="11.25" style="174" customWidth="1"/>
    <col min="512" max="512" width="9" style="174"/>
    <col min="513" max="513" width="11" style="174" customWidth="1"/>
    <col min="514" max="515" width="10" style="174" customWidth="1"/>
    <col min="516" max="516" width="42.5" style="174" bestFit="1" customWidth="1"/>
    <col min="517" max="517" width="12.875" style="174" customWidth="1"/>
    <col min="518" max="764" width="9" style="174"/>
    <col min="765" max="765" width="18.25" style="174" customWidth="1"/>
    <col min="766" max="766" width="9" style="174"/>
    <col min="767" max="767" width="11.25" style="174" customWidth="1"/>
    <col min="768" max="768" width="9" style="174"/>
    <col min="769" max="769" width="11" style="174" customWidth="1"/>
    <col min="770" max="771" width="10" style="174" customWidth="1"/>
    <col min="772" max="772" width="42.5" style="174" bestFit="1" customWidth="1"/>
    <col min="773" max="773" width="12.875" style="174" customWidth="1"/>
    <col min="774" max="1020" width="9" style="174"/>
    <col min="1021" max="1021" width="18.25" style="174" customWidth="1"/>
    <col min="1022" max="1022" width="9" style="174"/>
    <col min="1023" max="1023" width="11.25" style="174" customWidth="1"/>
    <col min="1024" max="1024" width="9" style="174"/>
    <col min="1025" max="1025" width="11" style="174" customWidth="1"/>
    <col min="1026" max="1027" width="10" style="174" customWidth="1"/>
    <col min="1028" max="1028" width="42.5" style="174" bestFit="1" customWidth="1"/>
    <col min="1029" max="1029" width="12.875" style="174" customWidth="1"/>
    <col min="1030" max="1276" width="9" style="174"/>
    <col min="1277" max="1277" width="18.25" style="174" customWidth="1"/>
    <col min="1278" max="1278" width="9" style="174"/>
    <col min="1279" max="1279" width="11.25" style="174" customWidth="1"/>
    <col min="1280" max="1280" width="9" style="174"/>
    <col min="1281" max="1281" width="11" style="174" customWidth="1"/>
    <col min="1282" max="1283" width="10" style="174" customWidth="1"/>
    <col min="1284" max="1284" width="42.5" style="174" bestFit="1" customWidth="1"/>
    <col min="1285" max="1285" width="12.875" style="174" customWidth="1"/>
    <col min="1286" max="1532" width="9" style="174"/>
    <col min="1533" max="1533" width="18.25" style="174" customWidth="1"/>
    <col min="1534" max="1534" width="9" style="174"/>
    <col min="1535" max="1535" width="11.25" style="174" customWidth="1"/>
    <col min="1536" max="1536" width="9" style="174"/>
    <col min="1537" max="1537" width="11" style="174" customWidth="1"/>
    <col min="1538" max="1539" width="10" style="174" customWidth="1"/>
    <col min="1540" max="1540" width="42.5" style="174" bestFit="1" customWidth="1"/>
    <col min="1541" max="1541" width="12.875" style="174" customWidth="1"/>
    <col min="1542" max="1788" width="9" style="174"/>
    <col min="1789" max="1789" width="18.25" style="174" customWidth="1"/>
    <col min="1790" max="1790" width="9" style="174"/>
    <col min="1791" max="1791" width="11.25" style="174" customWidth="1"/>
    <col min="1792" max="1792" width="9" style="174"/>
    <col min="1793" max="1793" width="11" style="174" customWidth="1"/>
    <col min="1794" max="1795" width="10" style="174" customWidth="1"/>
    <col min="1796" max="1796" width="42.5" style="174" bestFit="1" customWidth="1"/>
    <col min="1797" max="1797" width="12.875" style="174" customWidth="1"/>
    <col min="1798" max="2044" width="9" style="174"/>
    <col min="2045" max="2045" width="18.25" style="174" customWidth="1"/>
    <col min="2046" max="2046" width="9" style="174"/>
    <col min="2047" max="2047" width="11.25" style="174" customWidth="1"/>
    <col min="2048" max="2048" width="9" style="174"/>
    <col min="2049" max="2049" width="11" style="174" customWidth="1"/>
    <col min="2050" max="2051" width="10" style="174" customWidth="1"/>
    <col min="2052" max="2052" width="42.5" style="174" bestFit="1" customWidth="1"/>
    <col min="2053" max="2053" width="12.875" style="174" customWidth="1"/>
    <col min="2054" max="2300" width="9" style="174"/>
    <col min="2301" max="2301" width="18.25" style="174" customWidth="1"/>
    <col min="2302" max="2302" width="9" style="174"/>
    <col min="2303" max="2303" width="11.25" style="174" customWidth="1"/>
    <col min="2304" max="2304" width="9" style="174"/>
    <col min="2305" max="2305" width="11" style="174" customWidth="1"/>
    <col min="2306" max="2307" width="10" style="174" customWidth="1"/>
    <col min="2308" max="2308" width="42.5" style="174" bestFit="1" customWidth="1"/>
    <col min="2309" max="2309" width="12.875" style="174" customWidth="1"/>
    <col min="2310" max="2556" width="9" style="174"/>
    <col min="2557" max="2557" width="18.25" style="174" customWidth="1"/>
    <col min="2558" max="2558" width="9" style="174"/>
    <col min="2559" max="2559" width="11.25" style="174" customWidth="1"/>
    <col min="2560" max="2560" width="9" style="174"/>
    <col min="2561" max="2561" width="11" style="174" customWidth="1"/>
    <col min="2562" max="2563" width="10" style="174" customWidth="1"/>
    <col min="2564" max="2564" width="42.5" style="174" bestFit="1" customWidth="1"/>
    <col min="2565" max="2565" width="12.875" style="174" customWidth="1"/>
    <col min="2566" max="2812" width="9" style="174"/>
    <col min="2813" max="2813" width="18.25" style="174" customWidth="1"/>
    <col min="2814" max="2814" width="9" style="174"/>
    <col min="2815" max="2815" width="11.25" style="174" customWidth="1"/>
    <col min="2816" max="2816" width="9" style="174"/>
    <col min="2817" max="2817" width="11" style="174" customWidth="1"/>
    <col min="2818" max="2819" width="10" style="174" customWidth="1"/>
    <col min="2820" max="2820" width="42.5" style="174" bestFit="1" customWidth="1"/>
    <col min="2821" max="2821" width="12.875" style="174" customWidth="1"/>
    <col min="2822" max="3068" width="9" style="174"/>
    <col min="3069" max="3069" width="18.25" style="174" customWidth="1"/>
    <col min="3070" max="3070" width="9" style="174"/>
    <col min="3071" max="3071" width="11.25" style="174" customWidth="1"/>
    <col min="3072" max="3072" width="9" style="174"/>
    <col min="3073" max="3073" width="11" style="174" customWidth="1"/>
    <col min="3074" max="3075" width="10" style="174" customWidth="1"/>
    <col min="3076" max="3076" width="42.5" style="174" bestFit="1" customWidth="1"/>
    <col min="3077" max="3077" width="12.875" style="174" customWidth="1"/>
    <col min="3078" max="3324" width="9" style="174"/>
    <col min="3325" max="3325" width="18.25" style="174" customWidth="1"/>
    <col min="3326" max="3326" width="9" style="174"/>
    <col min="3327" max="3327" width="11.25" style="174" customWidth="1"/>
    <col min="3328" max="3328" width="9" style="174"/>
    <col min="3329" max="3329" width="11" style="174" customWidth="1"/>
    <col min="3330" max="3331" width="10" style="174" customWidth="1"/>
    <col min="3332" max="3332" width="42.5" style="174" bestFit="1" customWidth="1"/>
    <col min="3333" max="3333" width="12.875" style="174" customWidth="1"/>
    <col min="3334" max="3580" width="9" style="174"/>
    <col min="3581" max="3581" width="18.25" style="174" customWidth="1"/>
    <col min="3582" max="3582" width="9" style="174"/>
    <col min="3583" max="3583" width="11.25" style="174" customWidth="1"/>
    <col min="3584" max="3584" width="9" style="174"/>
    <col min="3585" max="3585" width="11" style="174" customWidth="1"/>
    <col min="3586" max="3587" width="10" style="174" customWidth="1"/>
    <col min="3588" max="3588" width="42.5" style="174" bestFit="1" customWidth="1"/>
    <col min="3589" max="3589" width="12.875" style="174" customWidth="1"/>
    <col min="3590" max="3836" width="9" style="174"/>
    <col min="3837" max="3837" width="18.25" style="174" customWidth="1"/>
    <col min="3838" max="3838" width="9" style="174"/>
    <col min="3839" max="3839" width="11.25" style="174" customWidth="1"/>
    <col min="3840" max="3840" width="9" style="174"/>
    <col min="3841" max="3841" width="11" style="174" customWidth="1"/>
    <col min="3842" max="3843" width="10" style="174" customWidth="1"/>
    <col min="3844" max="3844" width="42.5" style="174" bestFit="1" customWidth="1"/>
    <col min="3845" max="3845" width="12.875" style="174" customWidth="1"/>
    <col min="3846" max="4092" width="9" style="174"/>
    <col min="4093" max="4093" width="18.25" style="174" customWidth="1"/>
    <col min="4094" max="4094" width="9" style="174"/>
    <col min="4095" max="4095" width="11.25" style="174" customWidth="1"/>
    <col min="4096" max="4096" width="9" style="174"/>
    <col min="4097" max="4097" width="11" style="174" customWidth="1"/>
    <col min="4098" max="4099" width="10" style="174" customWidth="1"/>
    <col min="4100" max="4100" width="42.5" style="174" bestFit="1" customWidth="1"/>
    <col min="4101" max="4101" width="12.875" style="174" customWidth="1"/>
    <col min="4102" max="4348" width="9" style="174"/>
    <col min="4349" max="4349" width="18.25" style="174" customWidth="1"/>
    <col min="4350" max="4350" width="9" style="174"/>
    <col min="4351" max="4351" width="11.25" style="174" customWidth="1"/>
    <col min="4352" max="4352" width="9" style="174"/>
    <col min="4353" max="4353" width="11" style="174" customWidth="1"/>
    <col min="4354" max="4355" width="10" style="174" customWidth="1"/>
    <col min="4356" max="4356" width="42.5" style="174" bestFit="1" customWidth="1"/>
    <col min="4357" max="4357" width="12.875" style="174" customWidth="1"/>
    <col min="4358" max="4604" width="9" style="174"/>
    <col min="4605" max="4605" width="18.25" style="174" customWidth="1"/>
    <col min="4606" max="4606" width="9" style="174"/>
    <col min="4607" max="4607" width="11.25" style="174" customWidth="1"/>
    <col min="4608" max="4608" width="9" style="174"/>
    <col min="4609" max="4609" width="11" style="174" customWidth="1"/>
    <col min="4610" max="4611" width="10" style="174" customWidth="1"/>
    <col min="4612" max="4612" width="42.5" style="174" bestFit="1" customWidth="1"/>
    <col min="4613" max="4613" width="12.875" style="174" customWidth="1"/>
    <col min="4614" max="4860" width="9" style="174"/>
    <col min="4861" max="4861" width="18.25" style="174" customWidth="1"/>
    <col min="4862" max="4862" width="9" style="174"/>
    <col min="4863" max="4863" width="11.25" style="174" customWidth="1"/>
    <col min="4864" max="4864" width="9" style="174"/>
    <col min="4865" max="4865" width="11" style="174" customWidth="1"/>
    <col min="4866" max="4867" width="10" style="174" customWidth="1"/>
    <col min="4868" max="4868" width="42.5" style="174" bestFit="1" customWidth="1"/>
    <col min="4869" max="4869" width="12.875" style="174" customWidth="1"/>
    <col min="4870" max="5116" width="9" style="174"/>
    <col min="5117" max="5117" width="18.25" style="174" customWidth="1"/>
    <col min="5118" max="5118" width="9" style="174"/>
    <col min="5119" max="5119" width="11.25" style="174" customWidth="1"/>
    <col min="5120" max="5120" width="9" style="174"/>
    <col min="5121" max="5121" width="11" style="174" customWidth="1"/>
    <col min="5122" max="5123" width="10" style="174" customWidth="1"/>
    <col min="5124" max="5124" width="42.5" style="174" bestFit="1" customWidth="1"/>
    <col min="5125" max="5125" width="12.875" style="174" customWidth="1"/>
    <col min="5126" max="5372" width="9" style="174"/>
    <col min="5373" max="5373" width="18.25" style="174" customWidth="1"/>
    <col min="5374" max="5374" width="9" style="174"/>
    <col min="5375" max="5375" width="11.25" style="174" customWidth="1"/>
    <col min="5376" max="5376" width="9" style="174"/>
    <col min="5377" max="5377" width="11" style="174" customWidth="1"/>
    <col min="5378" max="5379" width="10" style="174" customWidth="1"/>
    <col min="5380" max="5380" width="42.5" style="174" bestFit="1" customWidth="1"/>
    <col min="5381" max="5381" width="12.875" style="174" customWidth="1"/>
    <col min="5382" max="5628" width="9" style="174"/>
    <col min="5629" max="5629" width="18.25" style="174" customWidth="1"/>
    <col min="5630" max="5630" width="9" style="174"/>
    <col min="5631" max="5631" width="11.25" style="174" customWidth="1"/>
    <col min="5632" max="5632" width="9" style="174"/>
    <col min="5633" max="5633" width="11" style="174" customWidth="1"/>
    <col min="5634" max="5635" width="10" style="174" customWidth="1"/>
    <col min="5636" max="5636" width="42.5" style="174" bestFit="1" customWidth="1"/>
    <col min="5637" max="5637" width="12.875" style="174" customWidth="1"/>
    <col min="5638" max="5884" width="9" style="174"/>
    <col min="5885" max="5885" width="18.25" style="174" customWidth="1"/>
    <col min="5886" max="5886" width="9" style="174"/>
    <col min="5887" max="5887" width="11.25" style="174" customWidth="1"/>
    <col min="5888" max="5888" width="9" style="174"/>
    <col min="5889" max="5889" width="11" style="174" customWidth="1"/>
    <col min="5890" max="5891" width="10" style="174" customWidth="1"/>
    <col min="5892" max="5892" width="42.5" style="174" bestFit="1" customWidth="1"/>
    <col min="5893" max="5893" width="12.875" style="174" customWidth="1"/>
    <col min="5894" max="6140" width="9" style="174"/>
    <col min="6141" max="6141" width="18.25" style="174" customWidth="1"/>
    <col min="6142" max="6142" width="9" style="174"/>
    <col min="6143" max="6143" width="11.25" style="174" customWidth="1"/>
    <col min="6144" max="6144" width="9" style="174"/>
    <col min="6145" max="6145" width="11" style="174" customWidth="1"/>
    <col min="6146" max="6147" width="10" style="174" customWidth="1"/>
    <col min="6148" max="6148" width="42.5" style="174" bestFit="1" customWidth="1"/>
    <col min="6149" max="6149" width="12.875" style="174" customWidth="1"/>
    <col min="6150" max="6396" width="9" style="174"/>
    <col min="6397" max="6397" width="18.25" style="174" customWidth="1"/>
    <col min="6398" max="6398" width="9" style="174"/>
    <col min="6399" max="6399" width="11.25" style="174" customWidth="1"/>
    <col min="6400" max="6400" width="9" style="174"/>
    <col min="6401" max="6401" width="11" style="174" customWidth="1"/>
    <col min="6402" max="6403" width="10" style="174" customWidth="1"/>
    <col min="6404" max="6404" width="42.5" style="174" bestFit="1" customWidth="1"/>
    <col min="6405" max="6405" width="12.875" style="174" customWidth="1"/>
    <col min="6406" max="6652" width="9" style="174"/>
    <col min="6653" max="6653" width="18.25" style="174" customWidth="1"/>
    <col min="6654" max="6654" width="9" style="174"/>
    <col min="6655" max="6655" width="11.25" style="174" customWidth="1"/>
    <col min="6656" max="6656" width="9" style="174"/>
    <col min="6657" max="6657" width="11" style="174" customWidth="1"/>
    <col min="6658" max="6659" width="10" style="174" customWidth="1"/>
    <col min="6660" max="6660" width="42.5" style="174" bestFit="1" customWidth="1"/>
    <col min="6661" max="6661" width="12.875" style="174" customWidth="1"/>
    <col min="6662" max="6908" width="9" style="174"/>
    <col min="6909" max="6909" width="18.25" style="174" customWidth="1"/>
    <col min="6910" max="6910" width="9" style="174"/>
    <col min="6911" max="6911" width="11.25" style="174" customWidth="1"/>
    <col min="6912" max="6912" width="9" style="174"/>
    <col min="6913" max="6913" width="11" style="174" customWidth="1"/>
    <col min="6914" max="6915" width="10" style="174" customWidth="1"/>
    <col min="6916" max="6916" width="42.5" style="174" bestFit="1" customWidth="1"/>
    <col min="6917" max="6917" width="12.875" style="174" customWidth="1"/>
    <col min="6918" max="7164" width="9" style="174"/>
    <col min="7165" max="7165" width="18.25" style="174" customWidth="1"/>
    <col min="7166" max="7166" width="9" style="174"/>
    <col min="7167" max="7167" width="11.25" style="174" customWidth="1"/>
    <col min="7168" max="7168" width="9" style="174"/>
    <col min="7169" max="7169" width="11" style="174" customWidth="1"/>
    <col min="7170" max="7171" width="10" style="174" customWidth="1"/>
    <col min="7172" max="7172" width="42.5" style="174" bestFit="1" customWidth="1"/>
    <col min="7173" max="7173" width="12.875" style="174" customWidth="1"/>
    <col min="7174" max="7420" width="9" style="174"/>
    <col min="7421" max="7421" width="18.25" style="174" customWidth="1"/>
    <col min="7422" max="7422" width="9" style="174"/>
    <col min="7423" max="7423" width="11.25" style="174" customWidth="1"/>
    <col min="7424" max="7424" width="9" style="174"/>
    <col min="7425" max="7425" width="11" style="174" customWidth="1"/>
    <col min="7426" max="7427" width="10" style="174" customWidth="1"/>
    <col min="7428" max="7428" width="42.5" style="174" bestFit="1" customWidth="1"/>
    <col min="7429" max="7429" width="12.875" style="174" customWidth="1"/>
    <col min="7430" max="7676" width="9" style="174"/>
    <col min="7677" max="7677" width="18.25" style="174" customWidth="1"/>
    <col min="7678" max="7678" width="9" style="174"/>
    <col min="7679" max="7679" width="11.25" style="174" customWidth="1"/>
    <col min="7680" max="7680" width="9" style="174"/>
    <col min="7681" max="7681" width="11" style="174" customWidth="1"/>
    <col min="7682" max="7683" width="10" style="174" customWidth="1"/>
    <col min="7684" max="7684" width="42.5" style="174" bestFit="1" customWidth="1"/>
    <col min="7685" max="7685" width="12.875" style="174" customWidth="1"/>
    <col min="7686" max="7932" width="9" style="174"/>
    <col min="7933" max="7933" width="18.25" style="174" customWidth="1"/>
    <col min="7934" max="7934" width="9" style="174"/>
    <col min="7935" max="7935" width="11.25" style="174" customWidth="1"/>
    <col min="7936" max="7936" width="9" style="174"/>
    <col min="7937" max="7937" width="11" style="174" customWidth="1"/>
    <col min="7938" max="7939" width="10" style="174" customWidth="1"/>
    <col min="7940" max="7940" width="42.5" style="174" bestFit="1" customWidth="1"/>
    <col min="7941" max="7941" width="12.875" style="174" customWidth="1"/>
    <col min="7942" max="8188" width="9" style="174"/>
    <col min="8189" max="8189" width="18.25" style="174" customWidth="1"/>
    <col min="8190" max="8190" width="9" style="174"/>
    <col min="8191" max="8191" width="11.25" style="174" customWidth="1"/>
    <col min="8192" max="8192" width="9" style="174"/>
    <col min="8193" max="8193" width="11" style="174" customWidth="1"/>
    <col min="8194" max="8195" width="10" style="174" customWidth="1"/>
    <col min="8196" max="8196" width="42.5" style="174" bestFit="1" customWidth="1"/>
    <col min="8197" max="8197" width="12.875" style="174" customWidth="1"/>
    <col min="8198" max="8444" width="9" style="174"/>
    <col min="8445" max="8445" width="18.25" style="174" customWidth="1"/>
    <col min="8446" max="8446" width="9" style="174"/>
    <col min="8447" max="8447" width="11.25" style="174" customWidth="1"/>
    <col min="8448" max="8448" width="9" style="174"/>
    <col min="8449" max="8449" width="11" style="174" customWidth="1"/>
    <col min="8450" max="8451" width="10" style="174" customWidth="1"/>
    <col min="8452" max="8452" width="42.5" style="174" bestFit="1" customWidth="1"/>
    <col min="8453" max="8453" width="12.875" style="174" customWidth="1"/>
    <col min="8454" max="8700" width="9" style="174"/>
    <col min="8701" max="8701" width="18.25" style="174" customWidth="1"/>
    <col min="8702" max="8702" width="9" style="174"/>
    <col min="8703" max="8703" width="11.25" style="174" customWidth="1"/>
    <col min="8704" max="8704" width="9" style="174"/>
    <col min="8705" max="8705" width="11" style="174" customWidth="1"/>
    <col min="8706" max="8707" width="10" style="174" customWidth="1"/>
    <col min="8708" max="8708" width="42.5" style="174" bestFit="1" customWidth="1"/>
    <col min="8709" max="8709" width="12.875" style="174" customWidth="1"/>
    <col min="8710" max="8956" width="9" style="174"/>
    <col min="8957" max="8957" width="18.25" style="174" customWidth="1"/>
    <col min="8958" max="8958" width="9" style="174"/>
    <col min="8959" max="8959" width="11.25" style="174" customWidth="1"/>
    <col min="8960" max="8960" width="9" style="174"/>
    <col min="8961" max="8961" width="11" style="174" customWidth="1"/>
    <col min="8962" max="8963" width="10" style="174" customWidth="1"/>
    <col min="8964" max="8964" width="42.5" style="174" bestFit="1" customWidth="1"/>
    <col min="8965" max="8965" width="12.875" style="174" customWidth="1"/>
    <col min="8966" max="9212" width="9" style="174"/>
    <col min="9213" max="9213" width="18.25" style="174" customWidth="1"/>
    <col min="9214" max="9214" width="9" style="174"/>
    <col min="9215" max="9215" width="11.25" style="174" customWidth="1"/>
    <col min="9216" max="9216" width="9" style="174"/>
    <col min="9217" max="9217" width="11" style="174" customWidth="1"/>
    <col min="9218" max="9219" width="10" style="174" customWidth="1"/>
    <col min="9220" max="9220" width="42.5" style="174" bestFit="1" customWidth="1"/>
    <col min="9221" max="9221" width="12.875" style="174" customWidth="1"/>
    <col min="9222" max="9468" width="9" style="174"/>
    <col min="9469" max="9469" width="18.25" style="174" customWidth="1"/>
    <col min="9470" max="9470" width="9" style="174"/>
    <col min="9471" max="9471" width="11.25" style="174" customWidth="1"/>
    <col min="9472" max="9472" width="9" style="174"/>
    <col min="9473" max="9473" width="11" style="174" customWidth="1"/>
    <col min="9474" max="9475" width="10" style="174" customWidth="1"/>
    <col min="9476" max="9476" width="42.5" style="174" bestFit="1" customWidth="1"/>
    <col min="9477" max="9477" width="12.875" style="174" customWidth="1"/>
    <col min="9478" max="9724" width="9" style="174"/>
    <col min="9725" max="9725" width="18.25" style="174" customWidth="1"/>
    <col min="9726" max="9726" width="9" style="174"/>
    <col min="9727" max="9727" width="11.25" style="174" customWidth="1"/>
    <col min="9728" max="9728" width="9" style="174"/>
    <col min="9729" max="9729" width="11" style="174" customWidth="1"/>
    <col min="9730" max="9731" width="10" style="174" customWidth="1"/>
    <col min="9732" max="9732" width="42.5" style="174" bestFit="1" customWidth="1"/>
    <col min="9733" max="9733" width="12.875" style="174" customWidth="1"/>
    <col min="9734" max="9980" width="9" style="174"/>
    <col min="9981" max="9981" width="18.25" style="174" customWidth="1"/>
    <col min="9982" max="9982" width="9" style="174"/>
    <col min="9983" max="9983" width="11.25" style="174" customWidth="1"/>
    <col min="9984" max="9984" width="9" style="174"/>
    <col min="9985" max="9985" width="11" style="174" customWidth="1"/>
    <col min="9986" max="9987" width="10" style="174" customWidth="1"/>
    <col min="9988" max="9988" width="42.5" style="174" bestFit="1" customWidth="1"/>
    <col min="9989" max="9989" width="12.875" style="174" customWidth="1"/>
    <col min="9990" max="10236" width="9" style="174"/>
    <col min="10237" max="10237" width="18.25" style="174" customWidth="1"/>
    <col min="10238" max="10238" width="9" style="174"/>
    <col min="10239" max="10239" width="11.25" style="174" customWidth="1"/>
    <col min="10240" max="10240" width="9" style="174"/>
    <col min="10241" max="10241" width="11" style="174" customWidth="1"/>
    <col min="10242" max="10243" width="10" style="174" customWidth="1"/>
    <col min="10244" max="10244" width="42.5" style="174" bestFit="1" customWidth="1"/>
    <col min="10245" max="10245" width="12.875" style="174" customWidth="1"/>
    <col min="10246" max="10492" width="9" style="174"/>
    <col min="10493" max="10493" width="18.25" style="174" customWidth="1"/>
    <col min="10494" max="10494" width="9" style="174"/>
    <col min="10495" max="10495" width="11.25" style="174" customWidth="1"/>
    <col min="10496" max="10496" width="9" style="174"/>
    <col min="10497" max="10497" width="11" style="174" customWidth="1"/>
    <col min="10498" max="10499" width="10" style="174" customWidth="1"/>
    <col min="10500" max="10500" width="42.5" style="174" bestFit="1" customWidth="1"/>
    <col min="10501" max="10501" width="12.875" style="174" customWidth="1"/>
    <col min="10502" max="10748" width="9" style="174"/>
    <col min="10749" max="10749" width="18.25" style="174" customWidth="1"/>
    <col min="10750" max="10750" width="9" style="174"/>
    <col min="10751" max="10751" width="11.25" style="174" customWidth="1"/>
    <col min="10752" max="10752" width="9" style="174"/>
    <col min="10753" max="10753" width="11" style="174" customWidth="1"/>
    <col min="10754" max="10755" width="10" style="174" customWidth="1"/>
    <col min="10756" max="10756" width="42.5" style="174" bestFit="1" customWidth="1"/>
    <col min="10757" max="10757" width="12.875" style="174" customWidth="1"/>
    <col min="10758" max="11004" width="9" style="174"/>
    <col min="11005" max="11005" width="18.25" style="174" customWidth="1"/>
    <col min="11006" max="11006" width="9" style="174"/>
    <col min="11007" max="11007" width="11.25" style="174" customWidth="1"/>
    <col min="11008" max="11008" width="9" style="174"/>
    <col min="11009" max="11009" width="11" style="174" customWidth="1"/>
    <col min="11010" max="11011" width="10" style="174" customWidth="1"/>
    <col min="11012" max="11012" width="42.5" style="174" bestFit="1" customWidth="1"/>
    <col min="11013" max="11013" width="12.875" style="174" customWidth="1"/>
    <col min="11014" max="11260" width="9" style="174"/>
    <col min="11261" max="11261" width="18.25" style="174" customWidth="1"/>
    <col min="11262" max="11262" width="9" style="174"/>
    <col min="11263" max="11263" width="11.25" style="174" customWidth="1"/>
    <col min="11264" max="11264" width="9" style="174"/>
    <col min="11265" max="11265" width="11" style="174" customWidth="1"/>
    <col min="11266" max="11267" width="10" style="174" customWidth="1"/>
    <col min="11268" max="11268" width="42.5" style="174" bestFit="1" customWidth="1"/>
    <col min="11269" max="11269" width="12.875" style="174" customWidth="1"/>
    <col min="11270" max="11516" width="9" style="174"/>
    <col min="11517" max="11517" width="18.25" style="174" customWidth="1"/>
    <col min="11518" max="11518" width="9" style="174"/>
    <col min="11519" max="11519" width="11.25" style="174" customWidth="1"/>
    <col min="11520" max="11520" width="9" style="174"/>
    <col min="11521" max="11521" width="11" style="174" customWidth="1"/>
    <col min="11522" max="11523" width="10" style="174" customWidth="1"/>
    <col min="11524" max="11524" width="42.5" style="174" bestFit="1" customWidth="1"/>
    <col min="11525" max="11525" width="12.875" style="174" customWidth="1"/>
    <col min="11526" max="11772" width="9" style="174"/>
    <col min="11773" max="11773" width="18.25" style="174" customWidth="1"/>
    <col min="11774" max="11774" width="9" style="174"/>
    <col min="11775" max="11775" width="11.25" style="174" customWidth="1"/>
    <col min="11776" max="11776" width="9" style="174"/>
    <col min="11777" max="11777" width="11" style="174" customWidth="1"/>
    <col min="11778" max="11779" width="10" style="174" customWidth="1"/>
    <col min="11780" max="11780" width="42.5" style="174" bestFit="1" customWidth="1"/>
    <col min="11781" max="11781" width="12.875" style="174" customWidth="1"/>
    <col min="11782" max="12028" width="9" style="174"/>
    <col min="12029" max="12029" width="18.25" style="174" customWidth="1"/>
    <col min="12030" max="12030" width="9" style="174"/>
    <col min="12031" max="12031" width="11.25" style="174" customWidth="1"/>
    <col min="12032" max="12032" width="9" style="174"/>
    <col min="12033" max="12033" width="11" style="174" customWidth="1"/>
    <col min="12034" max="12035" width="10" style="174" customWidth="1"/>
    <col min="12036" max="12036" width="42.5" style="174" bestFit="1" customWidth="1"/>
    <col min="12037" max="12037" width="12.875" style="174" customWidth="1"/>
    <col min="12038" max="12284" width="9" style="174"/>
    <col min="12285" max="12285" width="18.25" style="174" customWidth="1"/>
    <col min="12286" max="12286" width="9" style="174"/>
    <col min="12287" max="12287" width="11.25" style="174" customWidth="1"/>
    <col min="12288" max="12288" width="9" style="174"/>
    <col min="12289" max="12289" width="11" style="174" customWidth="1"/>
    <col min="12290" max="12291" width="10" style="174" customWidth="1"/>
    <col min="12292" max="12292" width="42.5" style="174" bestFit="1" customWidth="1"/>
    <col min="12293" max="12293" width="12.875" style="174" customWidth="1"/>
    <col min="12294" max="12540" width="9" style="174"/>
    <col min="12541" max="12541" width="18.25" style="174" customWidth="1"/>
    <col min="12542" max="12542" width="9" style="174"/>
    <col min="12543" max="12543" width="11.25" style="174" customWidth="1"/>
    <col min="12544" max="12544" width="9" style="174"/>
    <col min="12545" max="12545" width="11" style="174" customWidth="1"/>
    <col min="12546" max="12547" width="10" style="174" customWidth="1"/>
    <col min="12548" max="12548" width="42.5" style="174" bestFit="1" customWidth="1"/>
    <col min="12549" max="12549" width="12.875" style="174" customWidth="1"/>
    <col min="12550" max="12796" width="9" style="174"/>
    <col min="12797" max="12797" width="18.25" style="174" customWidth="1"/>
    <col min="12798" max="12798" width="9" style="174"/>
    <col min="12799" max="12799" width="11.25" style="174" customWidth="1"/>
    <col min="12800" max="12800" width="9" style="174"/>
    <col min="12801" max="12801" width="11" style="174" customWidth="1"/>
    <col min="12802" max="12803" width="10" style="174" customWidth="1"/>
    <col min="12804" max="12804" width="42.5" style="174" bestFit="1" customWidth="1"/>
    <col min="12805" max="12805" width="12.875" style="174" customWidth="1"/>
    <col min="12806" max="13052" width="9" style="174"/>
    <col min="13053" max="13053" width="18.25" style="174" customWidth="1"/>
    <col min="13054" max="13054" width="9" style="174"/>
    <col min="13055" max="13055" width="11.25" style="174" customWidth="1"/>
    <col min="13056" max="13056" width="9" style="174"/>
    <col min="13057" max="13057" width="11" style="174" customWidth="1"/>
    <col min="13058" max="13059" width="10" style="174" customWidth="1"/>
    <col min="13060" max="13060" width="42.5" style="174" bestFit="1" customWidth="1"/>
    <col min="13061" max="13061" width="12.875" style="174" customWidth="1"/>
    <col min="13062" max="13308" width="9" style="174"/>
    <col min="13309" max="13309" width="18.25" style="174" customWidth="1"/>
    <col min="13310" max="13310" width="9" style="174"/>
    <col min="13311" max="13311" width="11.25" style="174" customWidth="1"/>
    <col min="13312" max="13312" width="9" style="174"/>
    <col min="13313" max="13313" width="11" style="174" customWidth="1"/>
    <col min="13314" max="13315" width="10" style="174" customWidth="1"/>
    <col min="13316" max="13316" width="42.5" style="174" bestFit="1" customWidth="1"/>
    <col min="13317" max="13317" width="12.875" style="174" customWidth="1"/>
    <col min="13318" max="13564" width="9" style="174"/>
    <col min="13565" max="13565" width="18.25" style="174" customWidth="1"/>
    <col min="13566" max="13566" width="9" style="174"/>
    <col min="13567" max="13567" width="11.25" style="174" customWidth="1"/>
    <col min="13568" max="13568" width="9" style="174"/>
    <col min="13569" max="13569" width="11" style="174" customWidth="1"/>
    <col min="13570" max="13571" width="10" style="174" customWidth="1"/>
    <col min="13572" max="13572" width="42.5" style="174" bestFit="1" customWidth="1"/>
    <col min="13573" max="13573" width="12.875" style="174" customWidth="1"/>
    <col min="13574" max="13820" width="9" style="174"/>
    <col min="13821" max="13821" width="18.25" style="174" customWidth="1"/>
    <col min="13822" max="13822" width="9" style="174"/>
    <col min="13823" max="13823" width="11.25" style="174" customWidth="1"/>
    <col min="13824" max="13824" width="9" style="174"/>
    <col min="13825" max="13825" width="11" style="174" customWidth="1"/>
    <col min="13826" max="13827" width="10" style="174" customWidth="1"/>
    <col min="13828" max="13828" width="42.5" style="174" bestFit="1" customWidth="1"/>
    <col min="13829" max="13829" width="12.875" style="174" customWidth="1"/>
    <col min="13830" max="14076" width="9" style="174"/>
    <col min="14077" max="14077" width="18.25" style="174" customWidth="1"/>
    <col min="14078" max="14078" width="9" style="174"/>
    <col min="14079" max="14079" width="11.25" style="174" customWidth="1"/>
    <col min="14080" max="14080" width="9" style="174"/>
    <col min="14081" max="14081" width="11" style="174" customWidth="1"/>
    <col min="14082" max="14083" width="10" style="174" customWidth="1"/>
    <col min="14084" max="14084" width="42.5" style="174" bestFit="1" customWidth="1"/>
    <col min="14085" max="14085" width="12.875" style="174" customWidth="1"/>
    <col min="14086" max="14332" width="9" style="174"/>
    <col min="14333" max="14333" width="18.25" style="174" customWidth="1"/>
    <col min="14334" max="14334" width="9" style="174"/>
    <col min="14335" max="14335" width="11.25" style="174" customWidth="1"/>
    <col min="14336" max="14336" width="9" style="174"/>
    <col min="14337" max="14337" width="11" style="174" customWidth="1"/>
    <col min="14338" max="14339" width="10" style="174" customWidth="1"/>
    <col min="14340" max="14340" width="42.5" style="174" bestFit="1" customWidth="1"/>
    <col min="14341" max="14341" width="12.875" style="174" customWidth="1"/>
    <col min="14342" max="14588" width="9" style="174"/>
    <col min="14589" max="14589" width="18.25" style="174" customWidth="1"/>
    <col min="14590" max="14590" width="9" style="174"/>
    <col min="14591" max="14591" width="11.25" style="174" customWidth="1"/>
    <col min="14592" max="14592" width="9" style="174"/>
    <col min="14593" max="14593" width="11" style="174" customWidth="1"/>
    <col min="14594" max="14595" width="10" style="174" customWidth="1"/>
    <col min="14596" max="14596" width="42.5" style="174" bestFit="1" customWidth="1"/>
    <col min="14597" max="14597" width="12.875" style="174" customWidth="1"/>
    <col min="14598" max="14844" width="9" style="174"/>
    <col min="14845" max="14845" width="18.25" style="174" customWidth="1"/>
    <col min="14846" max="14846" width="9" style="174"/>
    <col min="14847" max="14847" width="11.25" style="174" customWidth="1"/>
    <col min="14848" max="14848" width="9" style="174"/>
    <col min="14849" max="14849" width="11" style="174" customWidth="1"/>
    <col min="14850" max="14851" width="10" style="174" customWidth="1"/>
    <col min="14852" max="14852" width="42.5" style="174" bestFit="1" customWidth="1"/>
    <col min="14853" max="14853" width="12.875" style="174" customWidth="1"/>
    <col min="14854" max="15100" width="9" style="174"/>
    <col min="15101" max="15101" width="18.25" style="174" customWidth="1"/>
    <col min="15102" max="15102" width="9" style="174"/>
    <col min="15103" max="15103" width="11.25" style="174" customWidth="1"/>
    <col min="15104" max="15104" width="9" style="174"/>
    <col min="15105" max="15105" width="11" style="174" customWidth="1"/>
    <col min="15106" max="15107" width="10" style="174" customWidth="1"/>
    <col min="15108" max="15108" width="42.5" style="174" bestFit="1" customWidth="1"/>
    <col min="15109" max="15109" width="12.875" style="174" customWidth="1"/>
    <col min="15110" max="15356" width="9" style="174"/>
    <col min="15357" max="15357" width="18.25" style="174" customWidth="1"/>
    <col min="15358" max="15358" width="9" style="174"/>
    <col min="15359" max="15359" width="11.25" style="174" customWidth="1"/>
    <col min="15360" max="15360" width="9" style="174"/>
    <col min="15361" max="15361" width="11" style="174" customWidth="1"/>
    <col min="15362" max="15363" width="10" style="174" customWidth="1"/>
    <col min="15364" max="15364" width="42.5" style="174" bestFit="1" customWidth="1"/>
    <col min="15365" max="15365" width="12.875" style="174" customWidth="1"/>
    <col min="15366" max="15612" width="9" style="174"/>
    <col min="15613" max="15613" width="18.25" style="174" customWidth="1"/>
    <col min="15614" max="15614" width="9" style="174"/>
    <col min="15615" max="15615" width="11.25" style="174" customWidth="1"/>
    <col min="15616" max="15616" width="9" style="174"/>
    <col min="15617" max="15617" width="11" style="174" customWidth="1"/>
    <col min="15618" max="15619" width="10" style="174" customWidth="1"/>
    <col min="15620" max="15620" width="42.5" style="174" bestFit="1" customWidth="1"/>
    <col min="15621" max="15621" width="12.875" style="174" customWidth="1"/>
    <col min="15622" max="15868" width="9" style="174"/>
    <col min="15869" max="15869" width="18.25" style="174" customWidth="1"/>
    <col min="15870" max="15870" width="9" style="174"/>
    <col min="15871" max="15871" width="11.25" style="174" customWidth="1"/>
    <col min="15872" max="15872" width="9" style="174"/>
    <col min="15873" max="15873" width="11" style="174" customWidth="1"/>
    <col min="15874" max="15875" width="10" style="174" customWidth="1"/>
    <col min="15876" max="15876" width="42.5" style="174" bestFit="1" customWidth="1"/>
    <col min="15877" max="15877" width="12.875" style="174" customWidth="1"/>
    <col min="15878" max="16124" width="9" style="174"/>
    <col min="16125" max="16125" width="18.25" style="174" customWidth="1"/>
    <col min="16126" max="16126" width="9" style="174"/>
    <col min="16127" max="16127" width="11.25" style="174" customWidth="1"/>
    <col min="16128" max="16128" width="9" style="174"/>
    <col min="16129" max="16129" width="11" style="174" customWidth="1"/>
    <col min="16130" max="16131" width="10" style="174" customWidth="1"/>
    <col min="16132" max="16132" width="42.5" style="174" bestFit="1" customWidth="1"/>
    <col min="16133" max="16133" width="12.875" style="174" customWidth="1"/>
    <col min="16134" max="16384" width="9" style="174"/>
  </cols>
  <sheetData>
    <row r="1" spans="1:5">
      <c r="A1" s="257"/>
      <c r="B1" s="257"/>
      <c r="C1" s="257"/>
      <c r="D1" s="257"/>
      <c r="E1" s="257"/>
    </row>
    <row r="2" spans="1:5" ht="30.75" customHeight="1">
      <c r="A2" s="248" t="s">
        <v>223</v>
      </c>
      <c r="B2" s="248"/>
      <c r="C2" s="248"/>
      <c r="D2" s="248"/>
      <c r="E2" s="229"/>
    </row>
    <row r="3" spans="1:5" ht="15" thickBot="1">
      <c r="A3" s="257"/>
      <c r="B3" s="229"/>
      <c r="C3" s="229"/>
      <c r="D3" s="229"/>
      <c r="E3" s="229"/>
    </row>
    <row r="4" spans="1:5" ht="57" customHeight="1">
      <c r="A4" s="258" t="s">
        <v>203</v>
      </c>
      <c r="B4" s="260" t="s">
        <v>224</v>
      </c>
      <c r="C4" s="260"/>
      <c r="D4" s="261" t="s">
        <v>225</v>
      </c>
      <c r="E4" s="262"/>
    </row>
    <row r="5" spans="1:5" ht="46.5" customHeight="1" thickBot="1">
      <c r="A5" s="259"/>
      <c r="B5" s="195" t="s">
        <v>204</v>
      </c>
      <c r="C5" s="195" t="s">
        <v>205</v>
      </c>
      <c r="D5" s="217" t="s">
        <v>222</v>
      </c>
      <c r="E5" s="218" t="s">
        <v>206</v>
      </c>
    </row>
    <row r="6" spans="1:5" ht="12" thickBot="1">
      <c r="A6" s="196">
        <v>1</v>
      </c>
      <c r="B6" s="197">
        <v>2</v>
      </c>
      <c r="C6" s="197">
        <v>3</v>
      </c>
      <c r="D6" s="198">
        <v>4</v>
      </c>
      <c r="E6" s="199">
        <v>5</v>
      </c>
    </row>
    <row r="7" spans="1:5" ht="12.75" customHeight="1">
      <c r="A7" s="252" t="s">
        <v>207</v>
      </c>
      <c r="B7" s="200">
        <v>1</v>
      </c>
      <c r="C7" s="200">
        <v>1</v>
      </c>
      <c r="D7" s="201"/>
      <c r="E7" s="202">
        <v>1</v>
      </c>
    </row>
    <row r="8" spans="1:5">
      <c r="A8" s="253"/>
      <c r="B8" s="203">
        <v>1</v>
      </c>
      <c r="C8" s="203">
        <v>1</v>
      </c>
      <c r="D8" s="204"/>
      <c r="E8" s="205"/>
    </row>
    <row r="9" spans="1:5">
      <c r="A9" s="253"/>
      <c r="B9" s="203">
        <v>1</v>
      </c>
      <c r="C9" s="203">
        <v>1</v>
      </c>
      <c r="D9" s="204"/>
      <c r="E9" s="205"/>
    </row>
    <row r="10" spans="1:5">
      <c r="A10" s="253"/>
      <c r="B10" s="203">
        <v>1</v>
      </c>
      <c r="C10" s="203">
        <v>1</v>
      </c>
      <c r="D10" s="204"/>
      <c r="E10" s="205"/>
    </row>
    <row r="11" spans="1:5" ht="22.5" customHeight="1" thickBot="1">
      <c r="A11" s="206" t="s">
        <v>208</v>
      </c>
      <c r="B11" s="207">
        <f>SUM(B7:B10)</f>
        <v>4</v>
      </c>
      <c r="C11" s="207">
        <f>SUM(C7:C10)</f>
        <v>4</v>
      </c>
      <c r="D11" s="208" t="s">
        <v>209</v>
      </c>
      <c r="E11" s="209">
        <f>SUM(E10,E9,E8,E7)</f>
        <v>1</v>
      </c>
    </row>
    <row r="12" spans="1:5">
      <c r="A12" s="254" t="s">
        <v>210</v>
      </c>
      <c r="B12" s="200">
        <v>1</v>
      </c>
      <c r="C12" s="200">
        <v>1</v>
      </c>
      <c r="D12" s="204"/>
      <c r="E12" s="205">
        <v>1</v>
      </c>
    </row>
    <row r="13" spans="1:5">
      <c r="A13" s="253"/>
      <c r="B13" s="203">
        <v>1</v>
      </c>
      <c r="C13" s="203">
        <v>1</v>
      </c>
      <c r="D13" s="204"/>
      <c r="E13" s="205"/>
    </row>
    <row r="14" spans="1:5">
      <c r="A14" s="253"/>
      <c r="B14" s="203">
        <v>1</v>
      </c>
      <c r="C14" s="203">
        <v>1</v>
      </c>
      <c r="D14" s="204"/>
      <c r="E14" s="205"/>
    </row>
    <row r="15" spans="1:5">
      <c r="A15" s="253"/>
      <c r="B15" s="203">
        <v>1</v>
      </c>
      <c r="C15" s="203">
        <v>1</v>
      </c>
      <c r="D15" s="204"/>
      <c r="E15" s="205"/>
    </row>
    <row r="16" spans="1:5">
      <c r="A16" s="253"/>
      <c r="B16" s="203">
        <v>1</v>
      </c>
      <c r="C16" s="203">
        <v>1</v>
      </c>
      <c r="D16" s="204"/>
      <c r="E16" s="205"/>
    </row>
    <row r="17" spans="1:5">
      <c r="A17" s="253"/>
      <c r="B17" s="203">
        <v>1</v>
      </c>
      <c r="C17" s="203">
        <v>1</v>
      </c>
      <c r="D17" s="204"/>
      <c r="E17" s="205"/>
    </row>
    <row r="18" spans="1:5" ht="22.5" customHeight="1" thickBot="1">
      <c r="A18" s="206" t="s">
        <v>211</v>
      </c>
      <c r="B18" s="207">
        <f>B12+B13+B14+B15+B16+B17</f>
        <v>6</v>
      </c>
      <c r="C18" s="207">
        <f>C12+C13+C14+C15+C16+C17</f>
        <v>6</v>
      </c>
      <c r="D18" s="208" t="s">
        <v>209</v>
      </c>
      <c r="E18" s="209">
        <f>SUM(E17,E16,E15,E14,E13,E12)</f>
        <v>1</v>
      </c>
    </row>
    <row r="19" spans="1:5">
      <c r="A19" s="254" t="s">
        <v>212</v>
      </c>
      <c r="B19" s="200">
        <v>1</v>
      </c>
      <c r="C19" s="200">
        <v>1</v>
      </c>
      <c r="D19" s="204"/>
      <c r="E19" s="205">
        <v>1</v>
      </c>
    </row>
    <row r="20" spans="1:5">
      <c r="A20" s="255"/>
      <c r="B20" s="203">
        <v>1</v>
      </c>
      <c r="C20" s="203">
        <v>1</v>
      </c>
      <c r="D20" s="204"/>
      <c r="E20" s="205"/>
    </row>
    <row r="21" spans="1:5">
      <c r="A21" s="255"/>
      <c r="B21" s="203">
        <v>1</v>
      </c>
      <c r="C21" s="203">
        <v>1</v>
      </c>
      <c r="D21" s="204"/>
      <c r="E21" s="205"/>
    </row>
    <row r="22" spans="1:5">
      <c r="A22" s="255"/>
      <c r="B22" s="203">
        <v>1</v>
      </c>
      <c r="C22" s="203">
        <v>1</v>
      </c>
      <c r="D22" s="204"/>
      <c r="E22" s="205"/>
    </row>
    <row r="23" spans="1:5">
      <c r="A23" s="255"/>
      <c r="B23" s="203">
        <v>1</v>
      </c>
      <c r="C23" s="203">
        <v>1</v>
      </c>
      <c r="D23" s="204"/>
      <c r="E23" s="205"/>
    </row>
    <row r="24" spans="1:5" ht="22.5" customHeight="1" thickBot="1">
      <c r="A24" s="206" t="s">
        <v>213</v>
      </c>
      <c r="B24" s="207">
        <f>B19+B20+B21+B22+B23</f>
        <v>5</v>
      </c>
      <c r="C24" s="207">
        <f>C19+C20+C21+C22+C23</f>
        <v>5</v>
      </c>
      <c r="D24" s="208" t="s">
        <v>209</v>
      </c>
      <c r="E24" s="209">
        <f>SUM(E23,E22,E21,E20,E19)</f>
        <v>1</v>
      </c>
    </row>
    <row r="25" spans="1:5">
      <c r="A25" s="254" t="s">
        <v>214</v>
      </c>
      <c r="B25" s="200">
        <v>1</v>
      </c>
      <c r="C25" s="200">
        <v>1</v>
      </c>
      <c r="D25" s="204"/>
      <c r="E25" s="205">
        <v>1</v>
      </c>
    </row>
    <row r="26" spans="1:5">
      <c r="A26" s="253"/>
      <c r="B26" s="203">
        <v>1</v>
      </c>
      <c r="C26" s="203">
        <v>1</v>
      </c>
      <c r="D26" s="204"/>
      <c r="E26" s="205"/>
    </row>
    <row r="27" spans="1:5">
      <c r="A27" s="253"/>
      <c r="B27" s="203">
        <v>1</v>
      </c>
      <c r="C27" s="203">
        <v>1</v>
      </c>
      <c r="D27" s="204"/>
      <c r="E27" s="205"/>
    </row>
    <row r="28" spans="1:5">
      <c r="A28" s="253"/>
      <c r="B28" s="203">
        <v>1</v>
      </c>
      <c r="C28" s="203">
        <v>1</v>
      </c>
      <c r="D28" s="204"/>
      <c r="E28" s="205"/>
    </row>
    <row r="29" spans="1:5" ht="22.5" customHeight="1" thickBot="1">
      <c r="A29" s="206" t="s">
        <v>215</v>
      </c>
      <c r="B29" s="207">
        <f>B25+B26+B27+B28</f>
        <v>4</v>
      </c>
      <c r="C29" s="207">
        <f>C25+C26+C27+C28</f>
        <v>4</v>
      </c>
      <c r="D29" s="208" t="s">
        <v>209</v>
      </c>
      <c r="E29" s="209">
        <f>SUM(E28,E27,E26,E25)</f>
        <v>1</v>
      </c>
    </row>
    <row r="30" spans="1:5" ht="19.5" customHeight="1">
      <c r="A30" s="254" t="s">
        <v>216</v>
      </c>
      <c r="B30" s="200">
        <v>1</v>
      </c>
      <c r="C30" s="200">
        <v>1</v>
      </c>
      <c r="D30" s="204"/>
      <c r="E30" s="205">
        <v>1</v>
      </c>
    </row>
    <row r="31" spans="1:5" ht="20.25" customHeight="1">
      <c r="A31" s="253"/>
      <c r="B31" s="203">
        <v>1</v>
      </c>
      <c r="C31" s="203">
        <v>1</v>
      </c>
      <c r="D31" s="204"/>
      <c r="E31" s="205"/>
    </row>
    <row r="32" spans="1:5" ht="18.75" customHeight="1">
      <c r="A32" s="253"/>
      <c r="B32" s="203">
        <v>1</v>
      </c>
      <c r="C32" s="203">
        <v>1</v>
      </c>
      <c r="D32" s="204"/>
      <c r="E32" s="205"/>
    </row>
    <row r="33" spans="1:5" ht="22.5" customHeight="1" thickBot="1">
      <c r="A33" s="206" t="s">
        <v>217</v>
      </c>
      <c r="B33" s="207">
        <f>SUM(B32,B31,B30)</f>
        <v>3</v>
      </c>
      <c r="C33" s="207">
        <f>SUM(C32,C31,C30)</f>
        <v>3</v>
      </c>
      <c r="D33" s="208"/>
      <c r="E33" s="209">
        <f>SUM(E32,E31,E30)</f>
        <v>1</v>
      </c>
    </row>
    <row r="34" spans="1:5" ht="12.75" customHeight="1">
      <c r="A34" s="254" t="s">
        <v>218</v>
      </c>
      <c r="B34" s="200">
        <v>1</v>
      </c>
      <c r="C34" s="200">
        <v>1</v>
      </c>
      <c r="D34" s="204"/>
      <c r="E34" s="205">
        <v>1</v>
      </c>
    </row>
    <row r="35" spans="1:5" ht="12.75" customHeight="1">
      <c r="A35" s="253"/>
      <c r="B35" s="203">
        <v>1</v>
      </c>
      <c r="C35" s="203">
        <v>1</v>
      </c>
      <c r="D35" s="204"/>
      <c r="E35" s="205"/>
    </row>
    <row r="36" spans="1:5" ht="12.75" customHeight="1">
      <c r="A36" s="253"/>
      <c r="B36" s="203">
        <v>1</v>
      </c>
      <c r="C36" s="203">
        <v>1</v>
      </c>
      <c r="D36" s="204"/>
      <c r="E36" s="205"/>
    </row>
    <row r="37" spans="1:5" ht="22.5" customHeight="1" thickBot="1">
      <c r="A37" s="210" t="s">
        <v>219</v>
      </c>
      <c r="B37" s="211">
        <f>B34+B35+B36</f>
        <v>3</v>
      </c>
      <c r="C37" s="211">
        <f>C34+C35+C36</f>
        <v>3</v>
      </c>
      <c r="D37" s="212" t="s">
        <v>209</v>
      </c>
      <c r="E37" s="209">
        <f>SUM(E36,E35,E34)</f>
        <v>1</v>
      </c>
    </row>
    <row r="38" spans="1:5" ht="25.5" customHeight="1" thickBot="1">
      <c r="A38" s="213" t="s">
        <v>183</v>
      </c>
      <c r="B38" s="214">
        <f t="shared" ref="B38:C38" si="0">SUM(B37,B33,B29,B24,B18,B11)</f>
        <v>25</v>
      </c>
      <c r="C38" s="214">
        <f t="shared" si="0"/>
        <v>25</v>
      </c>
      <c r="D38" s="215" t="s">
        <v>209</v>
      </c>
      <c r="E38" s="209">
        <f>SUM(E37,E33,E29,E24,E18,E11)</f>
        <v>6</v>
      </c>
    </row>
    <row r="39" spans="1:5" ht="13.5" customHeight="1">
      <c r="A39" s="256" t="s">
        <v>220</v>
      </c>
      <c r="B39" s="244"/>
      <c r="C39" s="244"/>
      <c r="D39" s="244"/>
      <c r="E39" s="244"/>
    </row>
    <row r="40" spans="1:5" ht="12.75" customHeight="1">
      <c r="A40" s="256" t="s">
        <v>221</v>
      </c>
      <c r="B40" s="244"/>
      <c r="C40" s="244"/>
      <c r="D40" s="244"/>
      <c r="E40" s="244"/>
    </row>
    <row r="41" spans="1:5" ht="12.75" customHeight="1">
      <c r="A41" s="173"/>
      <c r="B41" s="194"/>
      <c r="C41" s="194"/>
      <c r="D41" s="229"/>
      <c r="E41" s="229"/>
    </row>
    <row r="42" spans="1:5" ht="12.75" customHeight="1">
      <c r="A42" s="173"/>
      <c r="B42" s="194"/>
      <c r="C42" s="194"/>
      <c r="D42" s="229"/>
      <c r="E42" s="229"/>
    </row>
    <row r="43" spans="1:5" ht="12">
      <c r="A43" s="219" t="s">
        <v>226</v>
      </c>
      <c r="B43" s="219"/>
      <c r="C43" s="219"/>
      <c r="D43" s="220" t="s">
        <v>227</v>
      </c>
    </row>
    <row r="44" spans="1:5" ht="12">
      <c r="A44" s="219" t="s">
        <v>228</v>
      </c>
      <c r="B44" s="221"/>
      <c r="C44" s="219"/>
      <c r="D44" s="222" t="s">
        <v>229</v>
      </c>
    </row>
    <row r="45" spans="1:5" ht="12">
      <c r="A45" s="175"/>
      <c r="B45" s="223"/>
      <c r="C45" s="175"/>
      <c r="D45" s="224"/>
    </row>
    <row r="46" spans="1:5" ht="12">
      <c r="A46" s="175"/>
      <c r="B46" s="175"/>
      <c r="C46" s="175"/>
      <c r="D46" s="224"/>
    </row>
    <row r="47" spans="1:5" ht="12">
      <c r="A47" s="225"/>
      <c r="B47" s="225"/>
      <c r="C47" s="175"/>
      <c r="D47" s="224"/>
    </row>
    <row r="48" spans="1:5" ht="12">
      <c r="A48" s="225" t="s">
        <v>92</v>
      </c>
      <c r="B48" s="225"/>
      <c r="C48" s="225"/>
      <c r="D48" s="224"/>
    </row>
    <row r="49" spans="1:5" ht="12">
      <c r="A49" s="175"/>
      <c r="B49" s="175"/>
      <c r="C49" s="175"/>
      <c r="D49" s="224"/>
    </row>
    <row r="50" spans="1:5" ht="25.5" customHeight="1">
      <c r="A50" s="226" t="s">
        <v>230</v>
      </c>
      <c r="B50" s="175"/>
      <c r="C50" s="175"/>
      <c r="D50" s="220" t="s">
        <v>231</v>
      </c>
    </row>
    <row r="51" spans="1:5" ht="12">
      <c r="A51" s="222" t="s">
        <v>232</v>
      </c>
      <c r="B51" s="224"/>
      <c r="C51" s="224"/>
      <c r="D51" s="222" t="s">
        <v>233</v>
      </c>
    </row>
    <row r="52" spans="1:5" ht="12">
      <c r="A52" s="224"/>
      <c r="B52" s="224"/>
      <c r="C52" s="224"/>
      <c r="D52" s="224"/>
    </row>
    <row r="53" spans="1:5">
      <c r="B53" s="216"/>
      <c r="C53" s="216"/>
      <c r="D53" s="216"/>
      <c r="E53" s="216"/>
    </row>
  </sheetData>
  <mergeCells count="16">
    <mergeCell ref="A1:E1"/>
    <mergeCell ref="A2:E2"/>
    <mergeCell ref="A3:E3"/>
    <mergeCell ref="A4:A5"/>
    <mergeCell ref="B4:C4"/>
    <mergeCell ref="D4:E4"/>
    <mergeCell ref="A34:A36"/>
    <mergeCell ref="A39:E39"/>
    <mergeCell ref="A40:E40"/>
    <mergeCell ref="D41:E41"/>
    <mergeCell ref="D42:E42"/>
    <mergeCell ref="A7:A10"/>
    <mergeCell ref="A12:A17"/>
    <mergeCell ref="A19:A23"/>
    <mergeCell ref="A25:A28"/>
    <mergeCell ref="A30:A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E34" sqref="E33:E34"/>
    </sheetView>
  </sheetViews>
  <sheetFormatPr defaultRowHeight="14.25"/>
  <cols>
    <col min="1" max="1" width="32.625" customWidth="1"/>
    <col min="2" max="2" width="10.625" bestFit="1" customWidth="1"/>
    <col min="3" max="3" width="12.375" bestFit="1" customWidth="1"/>
    <col min="4" max="4" width="9.25" bestFit="1" customWidth="1"/>
    <col min="5" max="5" width="10.625" bestFit="1" customWidth="1"/>
    <col min="6" max="6" width="12.375" bestFit="1" customWidth="1"/>
    <col min="7" max="7" width="9.75" bestFit="1" customWidth="1"/>
  </cols>
  <sheetData>
    <row r="1" spans="1:7">
      <c r="B1" s="263">
        <v>2014</v>
      </c>
      <c r="C1" s="263"/>
      <c r="D1" s="263"/>
      <c r="E1" s="263">
        <v>2015</v>
      </c>
      <c r="F1" s="263"/>
      <c r="G1" s="263"/>
    </row>
    <row r="2" spans="1:7">
      <c r="B2" t="s">
        <v>188</v>
      </c>
      <c r="C2" t="s">
        <v>184</v>
      </c>
      <c r="D2" t="s">
        <v>185</v>
      </c>
      <c r="E2" t="s">
        <v>189</v>
      </c>
      <c r="F2" t="s">
        <v>186</v>
      </c>
      <c r="G2" t="s">
        <v>187</v>
      </c>
    </row>
    <row r="3" spans="1:7">
      <c r="A3" s="166" t="s">
        <v>31</v>
      </c>
      <c r="B3" s="167">
        <v>1624775</v>
      </c>
      <c r="C3" s="167">
        <v>255086.33664116447</v>
      </c>
      <c r="D3" s="167">
        <v>1369688.9700000002</v>
      </c>
      <c r="E3" s="167">
        <v>2566045.4756</v>
      </c>
      <c r="F3" s="167">
        <v>1245000</v>
      </c>
      <c r="G3" s="167">
        <v>1321045.0756000001</v>
      </c>
    </row>
    <row r="4" spans="1:7">
      <c r="A4" s="158" t="s">
        <v>32</v>
      </c>
      <c r="B4" s="159">
        <v>1613775</v>
      </c>
      <c r="C4" s="159">
        <v>255086.33664116447</v>
      </c>
      <c r="D4" s="159">
        <v>1358688.9700000002</v>
      </c>
      <c r="E4" s="159">
        <v>2562545.4756</v>
      </c>
      <c r="F4" s="159">
        <v>1245000</v>
      </c>
      <c r="G4" s="159">
        <v>1317545.0756000001</v>
      </c>
    </row>
    <row r="5" spans="1:7">
      <c r="A5" s="162" t="s">
        <v>33</v>
      </c>
      <c r="B5" s="164">
        <v>37482</v>
      </c>
      <c r="C5" s="164"/>
      <c r="D5" s="164">
        <v>37482.129999999997</v>
      </c>
      <c r="E5" s="156">
        <v>38400</v>
      </c>
      <c r="F5" s="156"/>
      <c r="G5" s="156">
        <v>38400</v>
      </c>
    </row>
    <row r="6" spans="1:7">
      <c r="A6" s="162" t="s">
        <v>34</v>
      </c>
      <c r="B6" s="164">
        <v>248536</v>
      </c>
      <c r="C6" s="164">
        <v>31704.730915594519</v>
      </c>
      <c r="D6" s="164">
        <v>216831</v>
      </c>
      <c r="E6" s="156">
        <v>351440</v>
      </c>
      <c r="F6" s="156">
        <v>126600</v>
      </c>
      <c r="G6" s="156">
        <v>224840</v>
      </c>
    </row>
    <row r="7" spans="1:7">
      <c r="A7" s="162" t="s">
        <v>35</v>
      </c>
      <c r="B7" s="159">
        <v>473964</v>
      </c>
      <c r="C7" s="159">
        <v>84060</v>
      </c>
      <c r="D7" s="159">
        <v>389904.18</v>
      </c>
      <c r="E7" s="159">
        <v>1012321.0756</v>
      </c>
      <c r="F7" s="159">
        <v>603800</v>
      </c>
      <c r="G7" s="159">
        <v>408521.07560000004</v>
      </c>
    </row>
    <row r="8" spans="1:7">
      <c r="A8" s="18" t="s">
        <v>36</v>
      </c>
      <c r="B8" s="130">
        <v>0</v>
      </c>
      <c r="C8" s="130"/>
      <c r="D8" s="130">
        <v>0</v>
      </c>
      <c r="E8" s="19">
        <v>0</v>
      </c>
      <c r="F8" s="19"/>
      <c r="G8" s="19">
        <v>0</v>
      </c>
    </row>
    <row r="9" spans="1:7">
      <c r="A9" s="18" t="s">
        <v>37</v>
      </c>
      <c r="B9" s="130">
        <v>22852</v>
      </c>
      <c r="C9" s="130">
        <v>13958</v>
      </c>
      <c r="D9" s="130">
        <v>8894.18</v>
      </c>
      <c r="E9" s="19">
        <v>109000</v>
      </c>
      <c r="F9" s="19">
        <v>99000</v>
      </c>
      <c r="G9" s="19">
        <v>10000</v>
      </c>
    </row>
    <row r="10" spans="1:7">
      <c r="A10" s="18" t="s">
        <v>38</v>
      </c>
      <c r="B10" s="130">
        <v>28343</v>
      </c>
      <c r="C10" s="130">
        <v>28307</v>
      </c>
      <c r="D10" s="130">
        <v>36</v>
      </c>
      <c r="E10" s="19">
        <v>161400</v>
      </c>
      <c r="F10" s="19">
        <v>161400</v>
      </c>
      <c r="G10" s="19">
        <v>0</v>
      </c>
    </row>
    <row r="11" spans="1:7">
      <c r="A11" s="18" t="s">
        <v>39</v>
      </c>
      <c r="B11" s="130">
        <v>34929</v>
      </c>
      <c r="C11" s="130">
        <v>0</v>
      </c>
      <c r="D11" s="130">
        <v>34929</v>
      </c>
      <c r="E11" s="19">
        <v>30220</v>
      </c>
      <c r="F11" s="19">
        <v>1000</v>
      </c>
      <c r="G11" s="19">
        <v>29220</v>
      </c>
    </row>
    <row r="12" spans="1:7">
      <c r="A12" s="18" t="s">
        <v>40</v>
      </c>
      <c r="B12" s="130">
        <v>74700</v>
      </c>
      <c r="C12" s="130">
        <v>1315</v>
      </c>
      <c r="D12" s="130">
        <v>73385</v>
      </c>
      <c r="E12" s="19">
        <v>75832.275600000008</v>
      </c>
      <c r="F12" s="19">
        <v>0</v>
      </c>
      <c r="G12" s="19">
        <v>75832.275600000008</v>
      </c>
    </row>
    <row r="13" spans="1:7">
      <c r="A13" s="18" t="s">
        <v>41</v>
      </c>
      <c r="B13" s="130">
        <v>18743</v>
      </c>
      <c r="C13" s="130">
        <v>18408</v>
      </c>
      <c r="D13" s="130">
        <v>335</v>
      </c>
      <c r="E13" s="19">
        <v>134000</v>
      </c>
      <c r="F13" s="19">
        <v>134000</v>
      </c>
      <c r="G13" s="19">
        <v>0</v>
      </c>
    </row>
    <row r="14" spans="1:7">
      <c r="A14" s="18" t="s">
        <v>42</v>
      </c>
      <c r="B14" s="130">
        <v>294397</v>
      </c>
      <c r="C14" s="130">
        <v>22072</v>
      </c>
      <c r="D14" s="130">
        <v>272325</v>
      </c>
      <c r="E14" s="19">
        <v>501868.79999999999</v>
      </c>
      <c r="F14" s="19">
        <v>208400</v>
      </c>
      <c r="G14" s="19">
        <v>293468.79999999999</v>
      </c>
    </row>
    <row r="15" spans="1:7">
      <c r="A15" s="162" t="s">
        <v>43</v>
      </c>
      <c r="B15" s="159">
        <v>19667</v>
      </c>
      <c r="C15" s="159">
        <v>0</v>
      </c>
      <c r="D15" s="159">
        <v>19667</v>
      </c>
      <c r="E15" s="159">
        <v>19332.400000000001</v>
      </c>
      <c r="F15" s="159">
        <v>0</v>
      </c>
      <c r="G15" s="159">
        <v>19332.400000000001</v>
      </c>
    </row>
    <row r="16" spans="1:7">
      <c r="A16" s="18" t="s">
        <v>44</v>
      </c>
      <c r="B16" s="130">
        <v>2870</v>
      </c>
      <c r="C16" s="130"/>
      <c r="D16" s="130">
        <v>2870</v>
      </c>
      <c r="E16" s="19">
        <v>2880</v>
      </c>
      <c r="F16" s="19"/>
      <c r="G16" s="19">
        <v>2880</v>
      </c>
    </row>
    <row r="17" spans="1:7">
      <c r="A17" s="18" t="s">
        <v>45</v>
      </c>
      <c r="B17" s="130">
        <v>0</v>
      </c>
      <c r="C17" s="130"/>
      <c r="D17" s="130">
        <v>0</v>
      </c>
      <c r="E17" s="19">
        <v>0</v>
      </c>
      <c r="F17" s="19"/>
      <c r="G17" s="19">
        <v>0</v>
      </c>
    </row>
    <row r="18" spans="1:7">
      <c r="A18" s="18" t="s">
        <v>46</v>
      </c>
      <c r="B18" s="130">
        <v>12690</v>
      </c>
      <c r="C18" s="130"/>
      <c r="D18" s="130">
        <v>12690</v>
      </c>
      <c r="E18" s="19">
        <v>13000</v>
      </c>
      <c r="F18" s="19"/>
      <c r="G18" s="19">
        <v>13000</v>
      </c>
    </row>
    <row r="19" spans="1:7">
      <c r="A19" s="18" t="s">
        <v>47</v>
      </c>
      <c r="B19" s="130">
        <v>0</v>
      </c>
      <c r="C19" s="130"/>
      <c r="D19" s="130">
        <v>0</v>
      </c>
      <c r="E19" s="19">
        <v>0</v>
      </c>
      <c r="F19" s="19"/>
      <c r="G19" s="19">
        <v>0</v>
      </c>
    </row>
    <row r="20" spans="1:7">
      <c r="A20" s="18" t="s">
        <v>48</v>
      </c>
      <c r="B20" s="130">
        <v>0</v>
      </c>
      <c r="C20" s="130"/>
      <c r="D20" s="130"/>
      <c r="E20" s="19">
        <v>0</v>
      </c>
      <c r="F20" s="19"/>
      <c r="G20" s="19"/>
    </row>
    <row r="21" spans="1:7">
      <c r="A21" s="18" t="s">
        <v>49</v>
      </c>
      <c r="B21" s="130">
        <v>0</v>
      </c>
      <c r="C21" s="130"/>
      <c r="D21" s="130">
        <v>0</v>
      </c>
      <c r="E21" s="19">
        <v>0</v>
      </c>
      <c r="F21" s="19"/>
      <c r="G21" s="19">
        <v>0</v>
      </c>
    </row>
    <row r="22" spans="1:7">
      <c r="A22" s="18" t="s">
        <v>50</v>
      </c>
      <c r="B22" s="130">
        <v>4107</v>
      </c>
      <c r="C22" s="130"/>
      <c r="D22" s="130">
        <v>4107</v>
      </c>
      <c r="E22" s="19">
        <v>3452.4</v>
      </c>
      <c r="F22" s="19"/>
      <c r="G22" s="19">
        <v>3452.4</v>
      </c>
    </row>
    <row r="23" spans="1:7">
      <c r="A23" s="162" t="s">
        <v>51</v>
      </c>
      <c r="B23" s="159">
        <v>652139</v>
      </c>
      <c r="C23" s="159">
        <v>64783.417209478772</v>
      </c>
      <c r="D23" s="159">
        <v>587356.04</v>
      </c>
      <c r="E23" s="159">
        <v>716696</v>
      </c>
      <c r="F23" s="159">
        <v>192696</v>
      </c>
      <c r="G23" s="159">
        <v>524000</v>
      </c>
    </row>
    <row r="24" spans="1:7">
      <c r="A24" s="18" t="s">
        <v>52</v>
      </c>
      <c r="B24" s="130">
        <v>400000</v>
      </c>
      <c r="C24" s="130"/>
      <c r="D24" s="130">
        <v>400000</v>
      </c>
      <c r="E24" s="19">
        <v>410000</v>
      </c>
      <c r="F24" s="19"/>
      <c r="G24" s="19">
        <v>410000</v>
      </c>
    </row>
    <row r="25" spans="1:7">
      <c r="A25" s="18" t="s">
        <v>53</v>
      </c>
      <c r="B25" s="130">
        <v>0</v>
      </c>
      <c r="C25" s="130"/>
      <c r="D25" s="130">
        <v>0</v>
      </c>
      <c r="E25" s="19">
        <v>0</v>
      </c>
      <c r="F25" s="19"/>
      <c r="G25" s="19">
        <v>0</v>
      </c>
    </row>
    <row r="26" spans="1:7">
      <c r="A26" s="18" t="s">
        <v>54</v>
      </c>
      <c r="B26" s="130">
        <v>39441</v>
      </c>
      <c r="C26" s="130">
        <v>39441.203398668535</v>
      </c>
      <c r="D26" s="130">
        <v>0</v>
      </c>
      <c r="E26" s="19">
        <v>50048</v>
      </c>
      <c r="F26" s="19">
        <v>50048</v>
      </c>
      <c r="G26" s="19">
        <v>0</v>
      </c>
    </row>
    <row r="27" spans="1:7">
      <c r="A27" s="18" t="s">
        <v>55</v>
      </c>
      <c r="B27" s="130">
        <v>212698</v>
      </c>
      <c r="C27" s="130">
        <v>25342.213810810237</v>
      </c>
      <c r="D27" s="130">
        <v>187356.04</v>
      </c>
      <c r="E27" s="19">
        <v>256648</v>
      </c>
      <c r="F27" s="19">
        <v>142648</v>
      </c>
      <c r="G27" s="19">
        <v>114000</v>
      </c>
    </row>
    <row r="28" spans="1:7" ht="25.5">
      <c r="A28" s="162" t="s">
        <v>56</v>
      </c>
      <c r="B28" s="159">
        <v>113971</v>
      </c>
      <c r="C28" s="159">
        <v>12339.698516091197</v>
      </c>
      <c r="D28" s="159">
        <v>101630.82999999999</v>
      </c>
      <c r="E28" s="159">
        <v>132964</v>
      </c>
      <c r="F28" s="159">
        <v>36704</v>
      </c>
      <c r="G28" s="159">
        <v>96259.599999999991</v>
      </c>
    </row>
    <row r="29" spans="1:7">
      <c r="A29" s="18" t="s">
        <v>57</v>
      </c>
      <c r="B29" s="130">
        <v>103113</v>
      </c>
      <c r="C29" s="130">
        <v>12339.698516091197</v>
      </c>
      <c r="D29" s="130">
        <v>90772.9</v>
      </c>
      <c r="E29" s="19">
        <v>122064</v>
      </c>
      <c r="F29" s="19">
        <v>36704</v>
      </c>
      <c r="G29" s="19">
        <v>85359.599999999991</v>
      </c>
    </row>
    <row r="30" spans="1:7" ht="25.5">
      <c r="A30" s="18" t="s">
        <v>58</v>
      </c>
      <c r="B30" s="130">
        <v>6400</v>
      </c>
      <c r="C30" s="130">
        <v>0</v>
      </c>
      <c r="D30" s="130">
        <v>6400</v>
      </c>
      <c r="E30" s="19">
        <v>6400</v>
      </c>
      <c r="F30" s="19"/>
      <c r="G30" s="19">
        <v>6400</v>
      </c>
    </row>
    <row r="31" spans="1:7">
      <c r="A31" s="18" t="s">
        <v>50</v>
      </c>
      <c r="B31" s="130">
        <v>4458</v>
      </c>
      <c r="C31" s="130">
        <v>0</v>
      </c>
      <c r="D31" s="130">
        <v>4457.93</v>
      </c>
      <c r="E31" s="19">
        <v>4500</v>
      </c>
      <c r="F31" s="19"/>
      <c r="G31" s="19">
        <v>4500</v>
      </c>
    </row>
    <row r="32" spans="1:7">
      <c r="A32" s="162" t="s">
        <v>59</v>
      </c>
      <c r="B32" s="159">
        <v>28587</v>
      </c>
      <c r="C32" s="159">
        <v>22769.489999999998</v>
      </c>
      <c r="D32" s="159">
        <v>5817.79</v>
      </c>
      <c r="E32" s="159">
        <v>243392</v>
      </c>
      <c r="F32" s="159">
        <v>237200</v>
      </c>
      <c r="G32" s="159">
        <v>6192</v>
      </c>
    </row>
    <row r="33" spans="1:7">
      <c r="A33" s="18" t="s">
        <v>60</v>
      </c>
      <c r="B33" s="130">
        <v>8072</v>
      </c>
      <c r="C33" s="130">
        <v>5397.2800000000007</v>
      </c>
      <c r="D33" s="130">
        <v>2674.73</v>
      </c>
      <c r="E33" s="19">
        <v>124500</v>
      </c>
      <c r="F33" s="19">
        <v>121500</v>
      </c>
      <c r="G33" s="19">
        <v>3000</v>
      </c>
    </row>
    <row r="34" spans="1:7">
      <c r="A34" s="18" t="s">
        <v>50</v>
      </c>
      <c r="B34" s="130">
        <v>20515</v>
      </c>
      <c r="C34" s="130">
        <v>17372.21</v>
      </c>
      <c r="D34" s="130">
        <v>3143.06</v>
      </c>
      <c r="E34" s="19">
        <v>118892</v>
      </c>
      <c r="F34" s="19">
        <v>115700</v>
      </c>
      <c r="G34" s="19">
        <v>3192</v>
      </c>
    </row>
    <row r="35" spans="1:7" ht="25.5">
      <c r="A35" s="162" t="s">
        <v>61</v>
      </c>
      <c r="B35" s="164">
        <v>39429</v>
      </c>
      <c r="C35" s="164">
        <v>39429</v>
      </c>
      <c r="D35" s="164"/>
      <c r="E35" s="156">
        <v>48000</v>
      </c>
      <c r="F35" s="156">
        <v>48000</v>
      </c>
      <c r="G35" s="156"/>
    </row>
    <row r="36" spans="1:7">
      <c r="A36" s="158" t="s">
        <v>62</v>
      </c>
      <c r="B36" s="164">
        <v>10500</v>
      </c>
      <c r="C36" s="164"/>
      <c r="D36" s="164">
        <v>10500</v>
      </c>
      <c r="E36" s="156">
        <v>3000</v>
      </c>
      <c r="F36" s="156"/>
      <c r="G36" s="156">
        <v>3000</v>
      </c>
    </row>
    <row r="37" spans="1:7">
      <c r="A37" s="158" t="s">
        <v>63</v>
      </c>
      <c r="B37" s="159">
        <v>500</v>
      </c>
      <c r="C37" s="159"/>
      <c r="D37" s="159">
        <v>500</v>
      </c>
      <c r="E37" s="159">
        <v>500</v>
      </c>
      <c r="F37" s="159">
        <v>0</v>
      </c>
      <c r="G37" s="159">
        <v>500</v>
      </c>
    </row>
  </sheetData>
  <mergeCells count="2">
    <mergeCell ref="B1:D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Instytucja</vt:lpstr>
      <vt:lpstr>Zatrudnienie</vt:lpstr>
      <vt:lpstr>Część opisowa</vt:lpstr>
      <vt:lpstr>Część merytoryczna</vt:lpstr>
      <vt:lpstr>Arkusz1</vt:lpstr>
      <vt:lpstr>'Część opisowa'!Obszar_wydruku</vt:lpstr>
      <vt:lpstr>Instytucja!Obszar_wydruku</vt:lpstr>
      <vt:lpstr>Zatrudnienie!Obszar_wydruku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nwagne</cp:lastModifiedBy>
  <cp:lastPrinted>2014-11-18T08:43:58Z</cp:lastPrinted>
  <dcterms:created xsi:type="dcterms:W3CDTF">2013-01-02T13:01:28Z</dcterms:created>
  <dcterms:modified xsi:type="dcterms:W3CDTF">2018-05-17T10:41:12Z</dcterms:modified>
</cp:coreProperties>
</file>